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920" windowHeight="16320"/>
  </bookViews>
  <sheets>
    <sheet name="United States" sheetId="1" r:id="rId1"/>
    <sheet name="Canada" sheetId="3" r:id="rId2"/>
    <sheet name="Expenses" sheetId="5" state="hidden" r:id="rId3"/>
    <sheet name="Kids" sheetId="6" r:id="rId4"/>
    <sheet name="Menu" sheetId="7" r:id="rId5"/>
  </sheets>
  <definedNames>
    <definedName name="_xlnm._FilterDatabase" localSheetId="0" hidden="1">'United States'!$A$3:$Y$65</definedName>
    <definedName name="_xlnm.Print_Area" localSheetId="4">Menu!$B$1:$J$29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1" l="1"/>
  <c r="H20" i="7" l="1"/>
  <c r="H17" i="7"/>
  <c r="H16" i="7"/>
  <c r="H15" i="7"/>
  <c r="H14" i="7"/>
  <c r="H13" i="7"/>
  <c r="H10" i="7"/>
  <c r="H9" i="7"/>
  <c r="H8" i="7"/>
  <c r="H7" i="7"/>
  <c r="H28" i="7" l="1"/>
  <c r="X45" i="1" l="1"/>
  <c r="B6" i="6" l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5" i="6"/>
  <c r="B22" i="6" l="1"/>
  <c r="B23" i="6" s="1"/>
  <c r="B24" i="6" s="1"/>
  <c r="B26" i="6" s="1"/>
  <c r="B27" i="6" s="1"/>
  <c r="B28" i="6" s="1"/>
  <c r="B29" i="6" s="1"/>
  <c r="E2" i="1" l="1"/>
  <c r="G30" i="1" l="1"/>
  <c r="X30" i="1" s="1"/>
  <c r="G61" i="1" l="1"/>
  <c r="X61" i="1"/>
  <c r="C26" i="5" l="1"/>
  <c r="Y2" i="1"/>
  <c r="G54" i="1" l="1"/>
  <c r="X55" i="1"/>
  <c r="X56" i="1"/>
  <c r="X57" i="1"/>
  <c r="X58" i="1"/>
  <c r="X59" i="1"/>
  <c r="X60" i="1"/>
  <c r="G60" i="1"/>
  <c r="G59" i="1"/>
  <c r="G58" i="1"/>
  <c r="G57" i="1"/>
  <c r="G56" i="1"/>
  <c r="G55" i="1"/>
  <c r="X65" i="1" l="1"/>
  <c r="X54" i="1"/>
  <c r="X64" i="1"/>
  <c r="X63" i="1"/>
  <c r="X42" i="1"/>
  <c r="X41" i="1"/>
  <c r="X44" i="1"/>
  <c r="X43" i="1"/>
  <c r="X62" i="1"/>
  <c r="X48" i="1"/>
  <c r="X35" i="1"/>
  <c r="X34" i="1"/>
  <c r="X33" i="1"/>
  <c r="X32" i="1"/>
  <c r="X37" i="1"/>
  <c r="X36" i="1"/>
  <c r="X39" i="1"/>
  <c r="X28" i="1"/>
  <c r="X27" i="1"/>
  <c r="X26" i="1"/>
  <c r="X24" i="1"/>
  <c r="X21" i="1"/>
  <c r="X20" i="1"/>
  <c r="X19" i="1"/>
  <c r="X18" i="1"/>
  <c r="X17" i="1"/>
  <c r="X16" i="1"/>
  <c r="G63" i="1" l="1"/>
  <c r="G12" i="1"/>
  <c r="X12" i="1" s="1"/>
  <c r="G49" i="1"/>
  <c r="X49" i="1" s="1"/>
  <c r="G19" i="1"/>
  <c r="G18" i="1"/>
  <c r="G17" i="1"/>
  <c r="G16" i="1"/>
  <c r="G10" i="1"/>
  <c r="X10" i="1" s="1"/>
  <c r="G62" i="1"/>
  <c r="G29" i="1"/>
  <c r="X29" i="1" s="1"/>
  <c r="G44" i="1"/>
  <c r="G28" i="1"/>
  <c r="G35" i="1"/>
  <c r="G40" i="1"/>
  <c r="X40" i="1" s="1"/>
  <c r="G37" i="1"/>
  <c r="G13" i="1"/>
  <c r="X13" i="1" s="1"/>
  <c r="G8" i="1"/>
  <c r="X8" i="1" s="1"/>
  <c r="G64" i="1"/>
  <c r="G43" i="1"/>
  <c r="G47" i="1"/>
  <c r="X47" i="1" s="1"/>
  <c r="G15" i="1"/>
  <c r="G11" i="1"/>
  <c r="X11" i="1" s="1"/>
  <c r="G14" i="1"/>
  <c r="X14" i="1" s="1"/>
  <c r="G22" i="1"/>
  <c r="X22" i="1" s="1"/>
  <c r="G38" i="1"/>
  <c r="G23" i="1"/>
  <c r="X23" i="1" s="1"/>
  <c r="G39" i="1"/>
  <c r="G20" i="1"/>
  <c r="G46" i="1"/>
  <c r="X46" i="1" s="1"/>
  <c r="G65" i="1"/>
  <c r="G34" i="1"/>
  <c r="G9" i="1"/>
  <c r="X9" i="1" s="1"/>
  <c r="G27" i="1"/>
  <c r="G41" i="1"/>
  <c r="G33" i="1"/>
  <c r="G42" i="1"/>
  <c r="G32" i="1"/>
  <c r="G24" i="1"/>
  <c r="G26" i="1"/>
  <c r="G48" i="1"/>
  <c r="G36" i="1"/>
  <c r="G31" i="1"/>
  <c r="X31" i="1" s="1"/>
  <c r="G7" i="1"/>
  <c r="X7" i="1" s="1"/>
  <c r="G25" i="1"/>
  <c r="X25" i="1" s="1"/>
  <c r="G6" i="1"/>
  <c r="X6" i="1" s="1"/>
  <c r="G5" i="1"/>
  <c r="X5" i="1" s="1"/>
  <c r="G4" i="1"/>
  <c r="X4" i="1" s="1"/>
  <c r="C5" i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G2" i="1" l="1"/>
  <c r="C30" i="1"/>
  <c r="C31" i="1" s="1"/>
  <c r="C32" i="1" s="1"/>
  <c r="C33" i="1" s="1"/>
  <c r="C34" i="1" s="1"/>
  <c r="C35" i="1" s="1"/>
  <c r="C36" i="1" s="1"/>
  <c r="C37" i="1" s="1"/>
  <c r="C38" i="1" s="1"/>
  <c r="C39" i="1" s="1"/>
  <c r="C45" i="1" s="1"/>
  <c r="C46" i="1" s="1"/>
  <c r="C47" i="1" s="1"/>
  <c r="C48" i="1" s="1"/>
  <c r="C54" i="1" s="1"/>
  <c r="C55" i="1" s="1"/>
  <c r="C56" i="1" s="1"/>
  <c r="C57" i="1" s="1"/>
  <c r="C58" i="1" s="1"/>
  <c r="C59" i="1" s="1"/>
  <c r="C60" i="1" s="1"/>
  <c r="C61" i="1" s="1"/>
  <c r="C49" i="1" s="1"/>
  <c r="X2" i="1"/>
  <c r="C62" i="1" l="1"/>
  <c r="C63" i="1" s="1"/>
  <c r="C64" i="1" s="1"/>
  <c r="C65" i="1" s="1"/>
  <c r="C40" i="1" l="1"/>
  <c r="C43" i="1" s="1"/>
  <c r="C44" i="1" s="1"/>
  <c r="C41" i="1" s="1"/>
  <c r="C42" i="1" s="1"/>
</calcChain>
</file>

<file path=xl/sharedStrings.xml><?xml version="1.0" encoding="utf-8"?>
<sst xmlns="http://schemas.openxmlformats.org/spreadsheetml/2006/main" count="866" uniqueCount="476">
  <si>
    <t>First</t>
  </si>
  <si>
    <t>Last</t>
  </si>
  <si>
    <t>Mailing Name</t>
  </si>
  <si>
    <t>City</t>
  </si>
  <si>
    <t>State</t>
  </si>
  <si>
    <t>Zip Code</t>
  </si>
  <si>
    <t>Country</t>
  </si>
  <si>
    <t>United States</t>
  </si>
  <si>
    <t>California</t>
  </si>
  <si>
    <t>Street</t>
  </si>
  <si>
    <t>Matt</t>
  </si>
  <si>
    <t>Verified</t>
  </si>
  <si>
    <t>Y</t>
  </si>
  <si>
    <t>New York</t>
  </si>
  <si>
    <t>Category</t>
  </si>
  <si>
    <t>Karim &amp; Dana's Friends</t>
  </si>
  <si>
    <t>Hathaway</t>
  </si>
  <si>
    <t>The Hathaway Family</t>
  </si>
  <si>
    <t>Camden's Friends</t>
  </si>
  <si>
    <t>Jonah</t>
  </si>
  <si>
    <t>Guskind</t>
  </si>
  <si>
    <t>The Guskind Family</t>
  </si>
  <si>
    <t>Dana's Friends</t>
  </si>
  <si>
    <t>Street 2</t>
  </si>
  <si>
    <t>Apt 4L</t>
  </si>
  <si>
    <t>Apt 3H</t>
  </si>
  <si>
    <t>456 Washington Street</t>
  </si>
  <si>
    <t>300 E 71st Street</t>
  </si>
  <si>
    <t>Dana's Family</t>
  </si>
  <si>
    <t>Penny</t>
  </si>
  <si>
    <t>Scheffing</t>
  </si>
  <si>
    <t>Romagni</t>
  </si>
  <si>
    <t>Florida</t>
  </si>
  <si>
    <t>Plantation</t>
  </si>
  <si>
    <t>Apt 605</t>
  </si>
  <si>
    <t>700 SW 78th Avenue</t>
  </si>
  <si>
    <t>Penny Scheffing</t>
  </si>
  <si>
    <t>The Frank Family</t>
  </si>
  <si>
    <t>The Magier Family</t>
  </si>
  <si>
    <t>The Goldflam Family</t>
  </si>
  <si>
    <t>Madyson</t>
  </si>
  <si>
    <t>Zimmerman</t>
  </si>
  <si>
    <t>The Zimmerman Family</t>
  </si>
  <si>
    <t>330 East 75th Street</t>
  </si>
  <si>
    <t>Apt 8E</t>
  </si>
  <si>
    <t>Reagan</t>
  </si>
  <si>
    <t>Gabby</t>
  </si>
  <si>
    <t>Jordyn</t>
  </si>
  <si>
    <t>Ethan</t>
  </si>
  <si>
    <t>The Oseroff Family</t>
  </si>
  <si>
    <t>Oseroff</t>
  </si>
  <si>
    <t>Frank</t>
  </si>
  <si>
    <t>Magier</t>
  </si>
  <si>
    <t>Goldflam</t>
  </si>
  <si>
    <t>345 East 69th Street</t>
  </si>
  <si>
    <t>Apt 4C</t>
  </si>
  <si>
    <t>Apt 7J</t>
  </si>
  <si>
    <t>Apt 15U</t>
  </si>
  <si>
    <t>Apt 9B</t>
  </si>
  <si>
    <t>165 East 72nd Street</t>
  </si>
  <si>
    <t>233 East 70th Street</t>
  </si>
  <si>
    <t>230 East 73rd Street</t>
  </si>
  <si>
    <t>Chad</t>
  </si>
  <si>
    <t>Levy</t>
  </si>
  <si>
    <t>The Levy Family</t>
  </si>
  <si>
    <t>34 Cherry Lane</t>
  </si>
  <si>
    <t>Huntington</t>
  </si>
  <si>
    <t>Karim's Silver Point Colleagues</t>
  </si>
  <si>
    <t>Karla</t>
  </si>
  <si>
    <t>Beauregard</t>
  </si>
  <si>
    <t>31 Stuart Ave #11</t>
  </si>
  <si>
    <t>Norwalk</t>
  </si>
  <si>
    <t>Brooklyn</t>
  </si>
  <si>
    <t xml:space="preserve">Michael </t>
  </si>
  <si>
    <t>Todd</t>
  </si>
  <si>
    <t>Miranowski</t>
  </si>
  <si>
    <t>1 Willowmere Circle</t>
  </si>
  <si>
    <t>Riverside</t>
  </si>
  <si>
    <t>Karim</t>
  </si>
  <si>
    <t>Moolani</t>
  </si>
  <si>
    <t>Jason</t>
  </si>
  <si>
    <t>White</t>
  </si>
  <si>
    <t>06850</t>
  </si>
  <si>
    <t>06878</t>
  </si>
  <si>
    <t>The Beauregard Family</t>
  </si>
  <si>
    <t>The Miranowski Family</t>
  </si>
  <si>
    <t>The Moolani Family</t>
  </si>
  <si>
    <t>Connecticut</t>
  </si>
  <si>
    <t>New Jersey</t>
  </si>
  <si>
    <t>Massachusetts</t>
  </si>
  <si>
    <t>#</t>
  </si>
  <si>
    <t>Karim's Family</t>
  </si>
  <si>
    <t>Al</t>
  </si>
  <si>
    <t>Ontario</t>
  </si>
  <si>
    <t>Canada</t>
  </si>
  <si>
    <t>Gul</t>
  </si>
  <si>
    <t>Adat</t>
  </si>
  <si>
    <t xml:space="preserve">215 Wynford Drive </t>
  </si>
  <si>
    <t>#2204</t>
  </si>
  <si>
    <t>Toronto</t>
  </si>
  <si>
    <t>M3C 3P5</t>
  </si>
  <si>
    <t>The Adat Family</t>
  </si>
  <si>
    <t>Linsey</t>
  </si>
  <si>
    <t>Waldman</t>
  </si>
  <si>
    <t>10575 East Key Drive</t>
  </si>
  <si>
    <t>Boca Raton</t>
  </si>
  <si>
    <t>The Waldman Family</t>
  </si>
  <si>
    <t>Karim's Friends</t>
  </si>
  <si>
    <t>Julie Rotandi &amp; Kristy Adams</t>
  </si>
  <si>
    <t>252 7th Avenue</t>
  </si>
  <si>
    <t>Apartment 11M</t>
  </si>
  <si>
    <t xml:space="preserve">Julie </t>
  </si>
  <si>
    <t>Rotandi</t>
  </si>
  <si>
    <t>Halajian</t>
  </si>
  <si>
    <t>Vedran</t>
  </si>
  <si>
    <t>Milosevic</t>
  </si>
  <si>
    <t>Jo-Ann</t>
  </si>
  <si>
    <t>Levy Cohen</t>
  </si>
  <si>
    <t>Stan &amp; Jo-Ann Cohen</t>
  </si>
  <si>
    <t>1025 Elderberry Drive</t>
  </si>
  <si>
    <t>Weston</t>
  </si>
  <si>
    <t>Danielle</t>
  </si>
  <si>
    <t>Larsen</t>
  </si>
  <si>
    <t>The Larsen Family</t>
  </si>
  <si>
    <t>36 Laight Street</t>
  </si>
  <si>
    <t>Alan</t>
  </si>
  <si>
    <t>Alan &amp; Lisa Levy</t>
  </si>
  <si>
    <t>9660 West Bay Harbor Drive</t>
  </si>
  <si>
    <t>#2F</t>
  </si>
  <si>
    <t>Bay Harbor Islands</t>
  </si>
  <si>
    <t>4223 Olive Street</t>
  </si>
  <si>
    <t>Saint Louis</t>
  </si>
  <si>
    <t>Drew</t>
  </si>
  <si>
    <t xml:space="preserve">The Levy Family </t>
  </si>
  <si>
    <t>854 Ocean Avenue</t>
  </si>
  <si>
    <t xml:space="preserve">Brooklyn </t>
  </si>
  <si>
    <t>Irene</t>
  </si>
  <si>
    <t>79725 Northwood</t>
  </si>
  <si>
    <t>La Quinta</t>
  </si>
  <si>
    <t>Apt 4B</t>
  </si>
  <si>
    <t>Apt 2F</t>
  </si>
  <si>
    <t>Self</t>
  </si>
  <si>
    <t>300 E 75th Street</t>
  </si>
  <si>
    <t>Apartment 32J</t>
  </si>
  <si>
    <t>Missouri</t>
  </si>
  <si>
    <t>Anisa</t>
  </si>
  <si>
    <t>Daven</t>
  </si>
  <si>
    <t>Shastri</t>
  </si>
  <si>
    <t>Anisa Moolani</t>
  </si>
  <si>
    <t>Daven Shastri</t>
  </si>
  <si>
    <t>Tamchin</t>
  </si>
  <si>
    <t>Sara &amp; Jordan Tamchin</t>
  </si>
  <si>
    <t>310 East 70th Street</t>
  </si>
  <si>
    <t>#4K</t>
  </si>
  <si>
    <t>Ellen</t>
  </si>
  <si>
    <t>Juliana</t>
  </si>
  <si>
    <t>Juliana White</t>
  </si>
  <si>
    <t>Royce</t>
  </si>
  <si>
    <t>Winnick</t>
  </si>
  <si>
    <t>The Winnick Family</t>
  </si>
  <si>
    <t>2758 Lincoln Boulevard</t>
  </si>
  <si>
    <t>Merrick</t>
  </si>
  <si>
    <t>Jamie</t>
  </si>
  <si>
    <t>Wright</t>
  </si>
  <si>
    <t>The Wright Family</t>
  </si>
  <si>
    <t xml:space="preserve">284 New Mark Esplanade </t>
  </si>
  <si>
    <t xml:space="preserve">Rockville </t>
  </si>
  <si>
    <t>Sasan</t>
  </si>
  <si>
    <t>Soleimani</t>
  </si>
  <si>
    <t>Sasan Soleimani</t>
  </si>
  <si>
    <t xml:space="preserve">433 North Doheny Drive </t>
  </si>
  <si>
    <t>#107</t>
  </si>
  <si>
    <t>Beverly Hills</t>
  </si>
  <si>
    <t>Jessica</t>
  </si>
  <si>
    <t>Spiegel</t>
  </si>
  <si>
    <t>The Spiegel Family</t>
  </si>
  <si>
    <t xml:space="preserve">2 Fifth Avenue </t>
  </si>
  <si>
    <t>Apartment 7J</t>
  </si>
  <si>
    <t>Lauren</t>
  </si>
  <si>
    <t>Mezrahi</t>
  </si>
  <si>
    <t>The Mezrahi Family</t>
  </si>
  <si>
    <t>8705 Fallen Oak Drive</t>
  </si>
  <si>
    <t>Bethesda</t>
  </si>
  <si>
    <t>Norma</t>
  </si>
  <si>
    <t>Orovitz</t>
  </si>
  <si>
    <t>Michael &amp; Norma Orovitz</t>
  </si>
  <si>
    <t xml:space="preserve">9300 West Bay Harbor Drive </t>
  </si>
  <si>
    <t>#2A</t>
  </si>
  <si>
    <t>Bay Harbor</t>
  </si>
  <si>
    <t>Erin</t>
  </si>
  <si>
    <t>Robbins</t>
  </si>
  <si>
    <t>Erin Robbins</t>
  </si>
  <si>
    <t>125 Christopher Street</t>
  </si>
  <si>
    <t>Apartment 4C</t>
  </si>
  <si>
    <t>Elena</t>
  </si>
  <si>
    <t>The Romagni Family</t>
  </si>
  <si>
    <t xml:space="preserve">340 Newts Crossing </t>
  </si>
  <si>
    <t>Vilas</t>
  </si>
  <si>
    <t>Chris</t>
  </si>
  <si>
    <t>Caroline</t>
  </si>
  <si>
    <t>Imber</t>
  </si>
  <si>
    <t>The Imber Family</t>
  </si>
  <si>
    <t>405 E 54th Street</t>
  </si>
  <si>
    <t>Apartment 8O</t>
  </si>
  <si>
    <t>Cruz</t>
  </si>
  <si>
    <t>Chris &amp; Frances Cruz</t>
  </si>
  <si>
    <t>60 West 57th Street</t>
  </si>
  <si>
    <t>Apartment 12E</t>
  </si>
  <si>
    <t>Vincia</t>
  </si>
  <si>
    <t>Barber</t>
  </si>
  <si>
    <t>Vincia &amp; Zahara Barber</t>
  </si>
  <si>
    <t>904 Winthrop Street</t>
  </si>
  <si>
    <t>Apartment B11</t>
  </si>
  <si>
    <t>Megan</t>
  </si>
  <si>
    <t>355 South End Avenue</t>
  </si>
  <si>
    <t>Apartment 20E</t>
  </si>
  <si>
    <t>Wendy</t>
  </si>
  <si>
    <t>Goldblatt</t>
  </si>
  <si>
    <t>The Goldblatt Family</t>
  </si>
  <si>
    <t>125 Briar Hill Drive</t>
  </si>
  <si>
    <t>Scotch Plaines</t>
  </si>
  <si>
    <t>Jon</t>
  </si>
  <si>
    <t>North Carolina</t>
  </si>
  <si>
    <t>Staff</t>
  </si>
  <si>
    <t>Raky</t>
  </si>
  <si>
    <t>Tori</t>
  </si>
  <si>
    <t>Michael Halajian</t>
  </si>
  <si>
    <t>21 High Ridge Road</t>
  </si>
  <si>
    <t>Ossining</t>
  </si>
  <si>
    <t>41-42 24th Street</t>
  </si>
  <si>
    <t>Apartment 607</t>
  </si>
  <si>
    <t>Long Island City</t>
  </si>
  <si>
    <t>Vedran Milosevic</t>
  </si>
  <si>
    <t>124 West 24th Street</t>
  </si>
  <si>
    <t>Apartment PHD</t>
  </si>
  <si>
    <t>Maryland</t>
  </si>
  <si>
    <t>07076</t>
  </si>
  <si>
    <t>19475 North Grayhawk Drive</t>
  </si>
  <si>
    <t>Unit 2084</t>
  </si>
  <si>
    <t>Scottsdale</t>
  </si>
  <si>
    <t>Arizona</t>
  </si>
  <si>
    <t>235 East 95th Street</t>
  </si>
  <si>
    <t>Apt 25G</t>
  </si>
  <si>
    <t>6 Soldiers Field Park</t>
  </si>
  <si>
    <t>Apartment 207</t>
  </si>
  <si>
    <t>Boston</t>
  </si>
  <si>
    <t>02163</t>
  </si>
  <si>
    <t>Irene &amp; Marv Levy</t>
  </si>
  <si>
    <t>Clarke</t>
  </si>
  <si>
    <t>Megan &amp; Jeff Clarke</t>
  </si>
  <si>
    <t>Jackson</t>
  </si>
  <si>
    <t>Jack</t>
  </si>
  <si>
    <t>Noah</t>
  </si>
  <si>
    <t>Julia</t>
  </si>
  <si>
    <t>Rachel</t>
  </si>
  <si>
    <t>Jolie</t>
  </si>
  <si>
    <t>Beth</t>
  </si>
  <si>
    <t>Sean</t>
  </si>
  <si>
    <t>Jayme</t>
  </si>
  <si>
    <t>Ashley</t>
  </si>
  <si>
    <t>Liv</t>
  </si>
  <si>
    <t>Taylor</t>
  </si>
  <si>
    <t>Taylor Scheffing</t>
  </si>
  <si>
    <t xml:space="preserve">1824 NW 3rd Pl </t>
  </si>
  <si>
    <t>Apt 23</t>
  </si>
  <si>
    <t>Gainesville</t>
  </si>
  <si>
    <t>32603</t>
  </si>
  <si>
    <t>Jill</t>
  </si>
  <si>
    <t>Greenwald</t>
  </si>
  <si>
    <t>Eric</t>
  </si>
  <si>
    <t>Maddison</t>
  </si>
  <si>
    <t>The Greenwald Family</t>
  </si>
  <si>
    <t>7 Creek Trail</t>
  </si>
  <si>
    <t>Branchburg</t>
  </si>
  <si>
    <t>00876</t>
  </si>
  <si>
    <t>Mark</t>
  </si>
  <si>
    <t>James</t>
  </si>
  <si>
    <t>Juliet</t>
  </si>
  <si>
    <t>Henry</t>
  </si>
  <si>
    <t>Chloe</t>
  </si>
  <si>
    <t>William</t>
  </si>
  <si>
    <t>Beatrice</t>
  </si>
  <si>
    <t xml:space="preserve">Brynna </t>
  </si>
  <si>
    <t>Pyott</t>
  </si>
  <si>
    <t>Brynna Pyott</t>
  </si>
  <si>
    <t xml:space="preserve">220 West 24th Street </t>
  </si>
  <si>
    <t>Apt 5Q</t>
  </si>
  <si>
    <t>10001</t>
  </si>
  <si>
    <t>Ppl</t>
  </si>
  <si>
    <t>Prob</t>
  </si>
  <si>
    <t>EV</t>
  </si>
  <si>
    <t>Hdalgo</t>
  </si>
  <si>
    <t>Ranger</t>
  </si>
  <si>
    <t>Mack</t>
  </si>
  <si>
    <t>x</t>
  </si>
  <si>
    <t>Simpson</t>
  </si>
  <si>
    <t>The Simpson Family</t>
  </si>
  <si>
    <t>125 West 56th Street</t>
  </si>
  <si>
    <t>Apt 2A</t>
  </si>
  <si>
    <t>Litner</t>
  </si>
  <si>
    <t xml:space="preserve">Kendra </t>
  </si>
  <si>
    <t>Scott</t>
  </si>
  <si>
    <t>The Litner Family</t>
  </si>
  <si>
    <t xml:space="preserve">300 E 75th St </t>
  </si>
  <si>
    <t>Apt 16J</t>
  </si>
  <si>
    <t>Engel</t>
  </si>
  <si>
    <t>Courtney</t>
  </si>
  <si>
    <t>The Engel Family</t>
  </si>
  <si>
    <t>Response</t>
  </si>
  <si>
    <t>Yes</t>
  </si>
  <si>
    <t>No</t>
  </si>
  <si>
    <t>Jack's Dad</t>
  </si>
  <si>
    <t>Chase's Friend</t>
  </si>
  <si>
    <t>Sammy</t>
  </si>
  <si>
    <t>Brad</t>
  </si>
  <si>
    <t>Jules</t>
  </si>
  <si>
    <t>Nessim</t>
  </si>
  <si>
    <t>Orly</t>
  </si>
  <si>
    <t>Max</t>
  </si>
  <si>
    <t>Adina</t>
  </si>
  <si>
    <t>Jordan</t>
  </si>
  <si>
    <t>Elizabeth</t>
  </si>
  <si>
    <t>Thomas</t>
  </si>
  <si>
    <t>Sasha</t>
  </si>
  <si>
    <t>Tedd</t>
  </si>
  <si>
    <t>Kira</t>
  </si>
  <si>
    <t>Polly</t>
  </si>
  <si>
    <t>Marty</t>
  </si>
  <si>
    <t># of Kids</t>
  </si>
  <si>
    <t>Erica</t>
  </si>
  <si>
    <t>Joe</t>
  </si>
  <si>
    <t>Savoy</t>
  </si>
  <si>
    <t>Elodie</t>
  </si>
  <si>
    <t>Jaya</t>
  </si>
  <si>
    <t>Meera</t>
  </si>
  <si>
    <t>Wyatt</t>
  </si>
  <si>
    <t>Child 1</t>
  </si>
  <si>
    <t>Child 2</t>
  </si>
  <si>
    <t>Child 3</t>
  </si>
  <si>
    <t>Brayden</t>
  </si>
  <si>
    <t>Spouse / Parent</t>
  </si>
  <si>
    <t>Spouse / Parent 2</t>
  </si>
  <si>
    <t>Josh</t>
  </si>
  <si>
    <t>David</t>
  </si>
  <si>
    <t>Sarah</t>
  </si>
  <si>
    <t>Marc</t>
  </si>
  <si>
    <t>Janson</t>
  </si>
  <si>
    <t>Verified Address</t>
  </si>
  <si>
    <t>N</t>
  </si>
  <si>
    <t># of People (including kids)</t>
  </si>
  <si>
    <t>Invitation Sent</t>
  </si>
  <si>
    <t>Naz</t>
  </si>
  <si>
    <t>Kristen</t>
  </si>
  <si>
    <t>Hudson</t>
  </si>
  <si>
    <t>Kelly</t>
  </si>
  <si>
    <t>Booker</t>
  </si>
  <si>
    <t>Zahara</t>
  </si>
  <si>
    <t>Stan</t>
  </si>
  <si>
    <t>Dana</t>
  </si>
  <si>
    <t>Camden</t>
  </si>
  <si>
    <t>Chase</t>
  </si>
  <si>
    <t>Lisa</t>
  </si>
  <si>
    <t>Carmi</t>
  </si>
  <si>
    <t>Jeff</t>
  </si>
  <si>
    <t>Frances</t>
  </si>
  <si>
    <t>Kristy</t>
  </si>
  <si>
    <t>Hadley</t>
  </si>
  <si>
    <t>Nash</t>
  </si>
  <si>
    <t>Michael</t>
  </si>
  <si>
    <t>Neil</t>
  </si>
  <si>
    <t>Shane</t>
  </si>
  <si>
    <t>Marv</t>
  </si>
  <si>
    <t>Tommy</t>
  </si>
  <si>
    <t>Greg</t>
  </si>
  <si>
    <t>Cake Bites</t>
  </si>
  <si>
    <t>Etsy</t>
  </si>
  <si>
    <t>Item</t>
  </si>
  <si>
    <t>Vendor</t>
  </si>
  <si>
    <t>Amount</t>
  </si>
  <si>
    <t>Custom Sign</t>
  </si>
  <si>
    <t>Photographer</t>
  </si>
  <si>
    <t>Ceramin Letters</t>
  </si>
  <si>
    <t>Jelly Beans</t>
  </si>
  <si>
    <t>Mini Cupcakes</t>
  </si>
  <si>
    <t>Straws for Milk</t>
  </si>
  <si>
    <t>Cups for Milk</t>
  </si>
  <si>
    <t>Helium Tanks</t>
  </si>
  <si>
    <t>Balloons</t>
  </si>
  <si>
    <t>Amazon</t>
  </si>
  <si>
    <t>Tribeca Treats</t>
  </si>
  <si>
    <t>Notes</t>
  </si>
  <si>
    <t>includes delivery</t>
  </si>
  <si>
    <t>Teeny Pixel</t>
  </si>
  <si>
    <t>Milk</t>
  </si>
  <si>
    <t>M&amp;M's</t>
  </si>
  <si>
    <t>Dylan's</t>
  </si>
  <si>
    <t>Grestides</t>
  </si>
  <si>
    <t>Kid snacks for table</t>
  </si>
  <si>
    <t>diapers.com</t>
  </si>
  <si>
    <t>M&amp;M online</t>
  </si>
  <si>
    <t xml:space="preserve">boxes for snacks </t>
  </si>
  <si>
    <t>Gold Picture frames for signs</t>
  </si>
  <si>
    <t>Gold cake pops</t>
  </si>
  <si>
    <t>Gold square serving plates</t>
  </si>
  <si>
    <t>Rice Kripie Pops</t>
  </si>
  <si>
    <t>Container for Pops</t>
  </si>
  <si>
    <t>Allison</t>
  </si>
  <si>
    <t>Dwork</t>
  </si>
  <si>
    <t>The Dwork Family</t>
  </si>
  <si>
    <t>Ryan</t>
  </si>
  <si>
    <t>Friedman</t>
  </si>
  <si>
    <t>Ryan's Dad</t>
  </si>
  <si>
    <t>Goldsmith</t>
  </si>
  <si>
    <t>Juliet's Dad</t>
  </si>
  <si>
    <t>Jennifer</t>
  </si>
  <si>
    <t>Silverstein</t>
  </si>
  <si>
    <t>Jackson's Dad</t>
  </si>
  <si>
    <t>Schwartz</t>
  </si>
  <si>
    <t>Beatrice's Dad</t>
  </si>
  <si>
    <t>Rapaport</t>
  </si>
  <si>
    <t>Laura</t>
  </si>
  <si>
    <t>Henry's Dad</t>
  </si>
  <si>
    <t>Waxman</t>
  </si>
  <si>
    <t>Nicole</t>
  </si>
  <si>
    <t>Chloe's Dad</t>
  </si>
  <si>
    <t>Chiaramonte</t>
  </si>
  <si>
    <t>Alli</t>
  </si>
  <si>
    <t>Mike</t>
  </si>
  <si>
    <t>The Chiaramonte Family</t>
  </si>
  <si>
    <t>149 E 73rd St</t>
  </si>
  <si>
    <t>Apt 6A</t>
  </si>
  <si>
    <t>10021</t>
  </si>
  <si>
    <t>Sloane</t>
  </si>
  <si>
    <t xml:space="preserve">Meera </t>
  </si>
  <si>
    <t>Child</t>
  </si>
  <si>
    <t>Age</t>
  </si>
  <si>
    <t>&gt;1</t>
  </si>
  <si>
    <t>Maddie</t>
  </si>
  <si>
    <t>Dani</t>
  </si>
  <si>
    <t>B</t>
  </si>
  <si>
    <t>G</t>
  </si>
  <si>
    <t xml:space="preserve">Ethan </t>
  </si>
  <si>
    <t>Mastro's Steakhouse</t>
  </si>
  <si>
    <t>Menu / Budget</t>
  </si>
  <si>
    <t>Description</t>
  </si>
  <si>
    <t>Passed / Stationary</t>
  </si>
  <si>
    <t>Per Order / Per Person</t>
  </si>
  <si>
    <t>Pieces per Order</t>
  </si>
  <si>
    <t>Price per Order / Person</t>
  </si>
  <si>
    <t>Quantity</t>
  </si>
  <si>
    <t>Total Cost</t>
  </si>
  <si>
    <t>Stationary</t>
  </si>
  <si>
    <t>Specialty Sushi Assortment</t>
  </si>
  <si>
    <t>Per Order</t>
  </si>
  <si>
    <t>Beef Tenderloin Carving</t>
  </si>
  <si>
    <t>Per Person</t>
  </si>
  <si>
    <t>Ceasar Salad</t>
  </si>
  <si>
    <t>Lobster Mashed</t>
  </si>
  <si>
    <t>Passed</t>
  </si>
  <si>
    <t>Ahi Tarate with Avocado Salsa and Crispy Wonton</t>
  </si>
  <si>
    <t>Grilled Chicken Yakatori with Scallions</t>
  </si>
  <si>
    <t>Crab Stuffed Mushrooms</t>
  </si>
  <si>
    <t>Tomato Mozzarella Boccacino</t>
  </si>
  <si>
    <t>Roasted Tomato Bruschetta</t>
  </si>
  <si>
    <t>Kids</t>
  </si>
  <si>
    <t>Combo</t>
  </si>
  <si>
    <t>White Wine</t>
  </si>
  <si>
    <t>Red Wine</t>
  </si>
  <si>
    <t>Beer</t>
  </si>
  <si>
    <t>Total Food / Drink Cost</t>
  </si>
  <si>
    <t>Items we need to ask for:</t>
  </si>
  <si>
    <t>Milk for kids sweets table</t>
  </si>
  <si>
    <t>Chase's 1st Birthday</t>
  </si>
  <si>
    <t>Target</t>
  </si>
  <si>
    <t>Party City</t>
  </si>
  <si>
    <t>Custom Cake / cupcakes / cookies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</si>
</sst>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u val="singleAccounting"/>
      <sz val="11"/>
      <color theme="1"/>
      <name val="Times New Roman"/>
      <family val="1"/>
    </font>
    <font>
      <sz val="10"/>
      <color theme="1"/>
      <name val="Times New Roman"/>
      <family val="1"/>
    </font>
    <font>
      <u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5" fontId="2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9" fontId="1" fillId="0" borderId="0" xfId="1" applyFont="1" applyFill="1" applyAlignment="1">
      <alignment horizontal="center"/>
    </xf>
    <xf numFmtId="0" fontId="1" fillId="0" borderId="0" xfId="0" quotePrefix="1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0" fontId="5" fillId="0" borderId="0" xfId="0" applyFont="1"/>
    <xf numFmtId="15" fontId="7" fillId="0" borderId="0" xfId="0" applyNumberFormat="1" applyFont="1" applyAlignment="1">
      <alignment horizontal="center" wrapText="1"/>
    </xf>
    <xf numFmtId="15" fontId="7" fillId="0" borderId="0" xfId="0" applyNumberFormat="1" applyFont="1" applyAlignment="1">
      <alignment horizontal="center"/>
    </xf>
    <xf numFmtId="0" fontId="6" fillId="0" borderId="0" xfId="0" applyFont="1" applyFill="1"/>
    <xf numFmtId="44" fontId="0" fillId="0" borderId="0" xfId="0" applyNumberFormat="1"/>
    <xf numFmtId="44" fontId="0" fillId="0" borderId="0" xfId="2" applyNumberFormat="1" applyFont="1"/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8" fillId="0" borderId="0" xfId="0" applyFont="1"/>
    <xf numFmtId="0" fontId="8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wrapText="1"/>
    </xf>
    <xf numFmtId="164" fontId="8" fillId="0" borderId="0" xfId="3" applyNumberFormat="1" applyFont="1"/>
    <xf numFmtId="165" fontId="8" fillId="0" borderId="0" xfId="2" applyNumberFormat="1" applyFont="1"/>
    <xf numFmtId="0" fontId="9" fillId="0" borderId="0" xfId="0" applyFont="1"/>
    <xf numFmtId="165" fontId="8" fillId="0" borderId="1" xfId="2" applyNumberFormat="1" applyFont="1" applyBorder="1"/>
    <xf numFmtId="9" fontId="1" fillId="2" borderId="0" xfId="1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</cellXfs>
  <cellStyles count="4">
    <cellStyle name="Comma" xfId="3" builtinId="3"/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65"/>
  <sheetViews>
    <sheetView tabSelected="1" topLeftCell="E1" zoomScale="85" zoomScaleNormal="85" workbookViewId="0">
      <selection activeCell="P36" sqref="P36"/>
    </sheetView>
  </sheetViews>
  <sheetFormatPr defaultColWidth="8.7109375" defaultRowHeight="15" x14ac:dyDescent="0.25"/>
  <cols>
    <col min="1" max="1" width="8.7109375" style="2"/>
    <col min="2" max="2" width="10.28515625" style="1" customWidth="1"/>
    <col min="3" max="3" width="6.7109375" style="2" bestFit="1" customWidth="1"/>
    <col min="4" max="4" width="26.5703125" style="1" customWidth="1"/>
    <col min="5" max="7" width="6.7109375" style="1" bestFit="1" customWidth="1"/>
    <col min="8" max="9" width="12.140625" style="1" bestFit="1" customWidth="1"/>
    <col min="10" max="10" width="13.42578125" style="1" customWidth="1"/>
    <col min="11" max="11" width="12.85546875" style="1" customWidth="1"/>
    <col min="12" max="14" width="12.140625" style="1" customWidth="1"/>
    <col min="15" max="15" width="29.42578125" style="1" bestFit="1" customWidth="1"/>
    <col min="16" max="16" width="27.140625" style="1" bestFit="1" customWidth="1"/>
    <col min="17" max="17" width="24.140625" style="1" customWidth="1"/>
    <col min="18" max="18" width="27.85546875" style="1" bestFit="1" customWidth="1"/>
    <col min="19" max="19" width="15.7109375" style="1" bestFit="1" customWidth="1"/>
    <col min="20" max="21" width="12.140625" style="1" bestFit="1" customWidth="1"/>
    <col min="22" max="23" width="8.7109375" style="1"/>
    <col min="24" max="24" width="14.28515625" style="1" customWidth="1"/>
    <col min="25" max="25" width="10.7109375" style="1" bestFit="1" customWidth="1"/>
    <col min="26" max="16384" width="8.7109375" style="2"/>
  </cols>
  <sheetData>
    <row r="2" spans="1:25" s="11" customFormat="1" ht="23.25" customHeight="1" x14ac:dyDescent="0.2">
      <c r="A2" s="16"/>
      <c r="B2" s="12"/>
      <c r="E2" s="12">
        <f>+SUM(E4:E49)</f>
        <v>115</v>
      </c>
      <c r="F2" s="12"/>
      <c r="G2" s="12">
        <f>+SUM(G4:G49)</f>
        <v>79.5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>
        <f>SUM(X4:X65)</f>
        <v>72</v>
      </c>
      <c r="Y2" s="12">
        <f>SUM(Y4:Y65)</f>
        <v>24</v>
      </c>
    </row>
    <row r="3" spans="1:25" s="13" customFormat="1" ht="49.5" x14ac:dyDescent="0.35">
      <c r="B3" s="14" t="s">
        <v>350</v>
      </c>
      <c r="C3" s="15" t="s">
        <v>90</v>
      </c>
      <c r="D3" s="15" t="s">
        <v>14</v>
      </c>
      <c r="E3" s="15" t="s">
        <v>288</v>
      </c>
      <c r="F3" s="15" t="s">
        <v>289</v>
      </c>
      <c r="G3" s="15" t="s">
        <v>290</v>
      </c>
      <c r="H3" s="15" t="s">
        <v>0</v>
      </c>
      <c r="I3" s="15" t="s">
        <v>1</v>
      </c>
      <c r="J3" s="14" t="s">
        <v>340</v>
      </c>
      <c r="K3" s="14" t="s">
        <v>341</v>
      </c>
      <c r="L3" s="15" t="s">
        <v>336</v>
      </c>
      <c r="M3" s="15" t="s">
        <v>337</v>
      </c>
      <c r="N3" s="15" t="s">
        <v>338</v>
      </c>
      <c r="O3" s="15" t="s">
        <v>2</v>
      </c>
      <c r="P3" s="15" t="s">
        <v>9</v>
      </c>
      <c r="Q3" s="15" t="s">
        <v>23</v>
      </c>
      <c r="R3" s="15" t="s">
        <v>3</v>
      </c>
      <c r="S3" s="15" t="s">
        <v>4</v>
      </c>
      <c r="T3" s="15" t="s">
        <v>5</v>
      </c>
      <c r="U3" s="15" t="s">
        <v>6</v>
      </c>
      <c r="V3" s="14" t="s">
        <v>347</v>
      </c>
      <c r="W3" s="15" t="s">
        <v>308</v>
      </c>
      <c r="X3" s="14" t="s">
        <v>349</v>
      </c>
      <c r="Y3" s="15" t="s">
        <v>328</v>
      </c>
    </row>
    <row r="4" spans="1:25" s="4" customFormat="1" ht="13.5" customHeight="1" x14ac:dyDescent="0.25">
      <c r="B4" s="4" t="s">
        <v>294</v>
      </c>
      <c r="C4" s="4">
        <v>1</v>
      </c>
      <c r="D4" s="4" t="s">
        <v>28</v>
      </c>
      <c r="E4" s="4">
        <v>2</v>
      </c>
      <c r="F4" s="9">
        <v>1</v>
      </c>
      <c r="G4" s="4">
        <f>+E4*F4</f>
        <v>2</v>
      </c>
      <c r="H4" s="4" t="s">
        <v>125</v>
      </c>
      <c r="I4" s="4" t="s">
        <v>63</v>
      </c>
      <c r="J4" s="4" t="s">
        <v>361</v>
      </c>
      <c r="O4" s="4" t="s">
        <v>126</v>
      </c>
      <c r="P4" s="4" t="s">
        <v>127</v>
      </c>
      <c r="Q4" s="4" t="s">
        <v>128</v>
      </c>
      <c r="R4" s="4" t="s">
        <v>129</v>
      </c>
      <c r="S4" s="4" t="s">
        <v>32</v>
      </c>
      <c r="T4" s="4">
        <v>33154</v>
      </c>
      <c r="U4" s="4" t="s">
        <v>7</v>
      </c>
      <c r="V4" s="4" t="s">
        <v>12</v>
      </c>
      <c r="W4" s="4" t="s">
        <v>309</v>
      </c>
      <c r="X4" s="4">
        <f>IF(W4="yes",G4,0)</f>
        <v>2</v>
      </c>
      <c r="Y4" s="4">
        <v>0</v>
      </c>
    </row>
    <row r="5" spans="1:25" s="4" customFormat="1" ht="13.5" customHeight="1" x14ac:dyDescent="0.25">
      <c r="B5" s="4" t="s">
        <v>294</v>
      </c>
      <c r="C5" s="4">
        <f>C4+1</f>
        <v>2</v>
      </c>
      <c r="D5" s="4" t="s">
        <v>91</v>
      </c>
      <c r="E5" s="4">
        <v>1</v>
      </c>
      <c r="F5" s="9">
        <v>1</v>
      </c>
      <c r="G5" s="4">
        <f t="shared" ref="G5:G6" si="0">+E5*F5</f>
        <v>1</v>
      </c>
      <c r="H5" s="4" t="s">
        <v>145</v>
      </c>
      <c r="I5" s="4" t="s">
        <v>79</v>
      </c>
      <c r="O5" s="4" t="s">
        <v>148</v>
      </c>
      <c r="P5" s="4" t="s">
        <v>243</v>
      </c>
      <c r="Q5" s="4" t="s">
        <v>244</v>
      </c>
      <c r="R5" s="4" t="s">
        <v>245</v>
      </c>
      <c r="S5" s="4" t="s">
        <v>89</v>
      </c>
      <c r="T5" s="10" t="s">
        <v>246</v>
      </c>
      <c r="U5" s="4" t="s">
        <v>7</v>
      </c>
      <c r="V5" s="4" t="s">
        <v>12</v>
      </c>
      <c r="W5" s="4" t="s">
        <v>309</v>
      </c>
      <c r="X5" s="4">
        <f t="shared" ref="X5:X64" si="1">IF(W5="yes",G5,0)</f>
        <v>1</v>
      </c>
      <c r="Y5" s="4">
        <v>0</v>
      </c>
    </row>
    <row r="6" spans="1:25" s="4" customFormat="1" ht="13.5" customHeight="1" x14ac:dyDescent="0.25">
      <c r="B6" s="4" t="s">
        <v>294</v>
      </c>
      <c r="C6" s="4">
        <f t="shared" ref="C6" si="2">C5+1</f>
        <v>3</v>
      </c>
      <c r="D6" s="4" t="s">
        <v>28</v>
      </c>
      <c r="E6" s="4">
        <v>1</v>
      </c>
      <c r="F6" s="9">
        <v>1</v>
      </c>
      <c r="G6" s="4">
        <f t="shared" si="0"/>
        <v>1</v>
      </c>
      <c r="H6" s="4" t="s">
        <v>282</v>
      </c>
      <c r="I6" s="4" t="s">
        <v>283</v>
      </c>
      <c r="O6" s="4" t="s">
        <v>284</v>
      </c>
      <c r="P6" s="4" t="s">
        <v>285</v>
      </c>
      <c r="Q6" s="4" t="s">
        <v>286</v>
      </c>
      <c r="R6" s="4" t="s">
        <v>13</v>
      </c>
      <c r="S6" s="4" t="s">
        <v>13</v>
      </c>
      <c r="T6" s="6" t="s">
        <v>287</v>
      </c>
      <c r="U6" s="4" t="s">
        <v>7</v>
      </c>
      <c r="V6" s="4" t="s">
        <v>12</v>
      </c>
      <c r="W6" s="4" t="s">
        <v>309</v>
      </c>
      <c r="X6" s="4">
        <f t="shared" si="1"/>
        <v>1</v>
      </c>
      <c r="Y6" s="4">
        <v>0</v>
      </c>
    </row>
    <row r="7" spans="1:25" s="4" customFormat="1" ht="13.5" customHeight="1" x14ac:dyDescent="0.25">
      <c r="B7" s="4" t="s">
        <v>294</v>
      </c>
      <c r="C7" s="4">
        <f>C6+1</f>
        <v>4</v>
      </c>
      <c r="D7" s="4" t="s">
        <v>91</v>
      </c>
      <c r="E7" s="4">
        <v>1</v>
      </c>
      <c r="F7" s="9">
        <v>1</v>
      </c>
      <c r="G7" s="4">
        <f t="shared" ref="G7:G13" si="3">+E7*F7</f>
        <v>1</v>
      </c>
      <c r="H7" s="4" t="s">
        <v>146</v>
      </c>
      <c r="I7" s="4" t="s">
        <v>147</v>
      </c>
      <c r="O7" s="4" t="s">
        <v>149</v>
      </c>
      <c r="P7" s="4" t="s">
        <v>229</v>
      </c>
      <c r="Q7" s="4" t="s">
        <v>230</v>
      </c>
      <c r="R7" s="4" t="s">
        <v>231</v>
      </c>
      <c r="S7" s="4" t="s">
        <v>13</v>
      </c>
      <c r="T7" s="4">
        <v>11101</v>
      </c>
      <c r="U7" s="4" t="s">
        <v>7</v>
      </c>
      <c r="V7" s="4" t="s">
        <v>12</v>
      </c>
      <c r="W7" s="4" t="s">
        <v>309</v>
      </c>
      <c r="X7" s="4">
        <f t="shared" si="1"/>
        <v>1</v>
      </c>
      <c r="Y7" s="4">
        <v>0</v>
      </c>
    </row>
    <row r="8" spans="1:25" s="5" customFormat="1" x14ac:dyDescent="0.25">
      <c r="B8" s="4" t="s">
        <v>294</v>
      </c>
      <c r="C8" s="4">
        <f t="shared" ref="C8:C65" si="4">C7+1</f>
        <v>5</v>
      </c>
      <c r="D8" s="4" t="s">
        <v>141</v>
      </c>
      <c r="E8" s="4">
        <v>4</v>
      </c>
      <c r="F8" s="9">
        <v>1</v>
      </c>
      <c r="G8" s="4">
        <f t="shared" si="3"/>
        <v>4</v>
      </c>
      <c r="H8" s="4" t="s">
        <v>78</v>
      </c>
      <c r="I8" s="4" t="s">
        <v>79</v>
      </c>
      <c r="J8" s="4" t="s">
        <v>358</v>
      </c>
      <c r="K8" s="4"/>
      <c r="L8" s="19" t="s">
        <v>359</v>
      </c>
      <c r="M8" s="19" t="s">
        <v>360</v>
      </c>
      <c r="N8" s="4"/>
      <c r="O8" s="4" t="s">
        <v>86</v>
      </c>
      <c r="P8" s="4" t="s">
        <v>142</v>
      </c>
      <c r="Q8" s="4" t="s">
        <v>143</v>
      </c>
      <c r="R8" s="4" t="s">
        <v>13</v>
      </c>
      <c r="S8" s="4" t="s">
        <v>13</v>
      </c>
      <c r="T8" s="4">
        <v>10021</v>
      </c>
      <c r="U8" s="4" t="s">
        <v>7</v>
      </c>
      <c r="V8" s="4" t="s">
        <v>12</v>
      </c>
      <c r="W8" s="4" t="s">
        <v>309</v>
      </c>
      <c r="X8" s="4">
        <f t="shared" si="1"/>
        <v>4</v>
      </c>
      <c r="Y8" s="4">
        <v>2</v>
      </c>
    </row>
    <row r="9" spans="1:25" s="5" customFormat="1" x14ac:dyDescent="0.25">
      <c r="B9" s="4" t="s">
        <v>294</v>
      </c>
      <c r="C9" s="4">
        <f t="shared" si="4"/>
        <v>6</v>
      </c>
      <c r="D9" s="4" t="s">
        <v>28</v>
      </c>
      <c r="E9" s="4">
        <v>2</v>
      </c>
      <c r="F9" s="9">
        <v>1</v>
      </c>
      <c r="G9" s="4">
        <f t="shared" si="3"/>
        <v>2</v>
      </c>
      <c r="H9" s="4" t="s">
        <v>116</v>
      </c>
      <c r="I9" s="4" t="s">
        <v>117</v>
      </c>
      <c r="J9" s="4" t="s">
        <v>357</v>
      </c>
      <c r="K9" s="4"/>
      <c r="L9" s="19"/>
      <c r="M9" s="19"/>
      <c r="N9" s="4"/>
      <c r="O9" s="4" t="s">
        <v>118</v>
      </c>
      <c r="P9" s="4" t="s">
        <v>119</v>
      </c>
      <c r="Q9" s="4"/>
      <c r="R9" s="4" t="s">
        <v>120</v>
      </c>
      <c r="S9" s="4" t="s">
        <v>32</v>
      </c>
      <c r="T9" s="4">
        <v>33327</v>
      </c>
      <c r="U9" s="4" t="s">
        <v>7</v>
      </c>
      <c r="V9" s="4" t="s">
        <v>12</v>
      </c>
      <c r="W9" s="4" t="s">
        <v>309</v>
      </c>
      <c r="X9" s="4">
        <f t="shared" si="1"/>
        <v>2</v>
      </c>
      <c r="Y9" s="4">
        <v>0</v>
      </c>
    </row>
    <row r="10" spans="1:25" s="5" customFormat="1" x14ac:dyDescent="0.25">
      <c r="B10" s="4" t="s">
        <v>294</v>
      </c>
      <c r="C10" s="4">
        <f t="shared" si="4"/>
        <v>7</v>
      </c>
      <c r="D10" s="4" t="s">
        <v>223</v>
      </c>
      <c r="E10" s="4">
        <v>2</v>
      </c>
      <c r="F10" s="9">
        <v>1</v>
      </c>
      <c r="G10" s="4">
        <f t="shared" si="3"/>
        <v>2</v>
      </c>
      <c r="H10" s="4" t="s">
        <v>208</v>
      </c>
      <c r="I10" s="4" t="s">
        <v>209</v>
      </c>
      <c r="J10" s="4"/>
      <c r="K10" s="4"/>
      <c r="L10" s="19" t="s">
        <v>356</v>
      </c>
      <c r="M10" s="19"/>
      <c r="N10" s="4"/>
      <c r="O10" s="4" t="s">
        <v>210</v>
      </c>
      <c r="P10" s="4" t="s">
        <v>211</v>
      </c>
      <c r="Q10" s="4" t="s">
        <v>212</v>
      </c>
      <c r="R10" s="4" t="s">
        <v>72</v>
      </c>
      <c r="S10" s="4" t="s">
        <v>13</v>
      </c>
      <c r="T10" s="4">
        <v>11203</v>
      </c>
      <c r="U10" s="4" t="s">
        <v>7</v>
      </c>
      <c r="V10" s="4" t="s">
        <v>12</v>
      </c>
      <c r="W10" s="4" t="s">
        <v>309</v>
      </c>
      <c r="X10" s="4">
        <f t="shared" si="1"/>
        <v>2</v>
      </c>
      <c r="Y10" s="4">
        <v>1</v>
      </c>
    </row>
    <row r="11" spans="1:25" s="5" customFormat="1" x14ac:dyDescent="0.25">
      <c r="B11" s="4" t="s">
        <v>294</v>
      </c>
      <c r="C11" s="4">
        <f t="shared" si="4"/>
        <v>8</v>
      </c>
      <c r="D11" s="4" t="s">
        <v>28</v>
      </c>
      <c r="E11" s="4">
        <v>3</v>
      </c>
      <c r="F11" s="9">
        <v>1</v>
      </c>
      <c r="G11" s="4">
        <f t="shared" si="3"/>
        <v>3</v>
      </c>
      <c r="H11" s="4" t="s">
        <v>10</v>
      </c>
      <c r="I11" s="4" t="s">
        <v>63</v>
      </c>
      <c r="J11" s="4" t="s">
        <v>155</v>
      </c>
      <c r="K11" s="4"/>
      <c r="L11" s="19" t="s">
        <v>362</v>
      </c>
      <c r="M11" s="19"/>
      <c r="N11" s="4"/>
      <c r="O11" s="4" t="s">
        <v>64</v>
      </c>
      <c r="P11" s="4" t="s">
        <v>130</v>
      </c>
      <c r="Q11" s="4"/>
      <c r="R11" s="4" t="s">
        <v>131</v>
      </c>
      <c r="S11" s="4" t="s">
        <v>144</v>
      </c>
      <c r="T11" s="4">
        <v>63108</v>
      </c>
      <c r="U11" s="4" t="s">
        <v>7</v>
      </c>
      <c r="V11" s="4" t="s">
        <v>12</v>
      </c>
      <c r="W11" s="4" t="s">
        <v>309</v>
      </c>
      <c r="X11" s="4">
        <f t="shared" si="1"/>
        <v>3</v>
      </c>
      <c r="Y11" s="4">
        <v>1</v>
      </c>
    </row>
    <row r="12" spans="1:25" s="5" customFormat="1" x14ac:dyDescent="0.25">
      <c r="B12" s="4" t="s">
        <v>294</v>
      </c>
      <c r="C12" s="4">
        <f t="shared" si="4"/>
        <v>9</v>
      </c>
      <c r="D12" s="4" t="s">
        <v>223</v>
      </c>
      <c r="E12" s="4">
        <v>1</v>
      </c>
      <c r="F12" s="9">
        <v>1</v>
      </c>
      <c r="G12" s="4">
        <f t="shared" si="3"/>
        <v>1</v>
      </c>
      <c r="H12" s="4" t="s">
        <v>224</v>
      </c>
      <c r="I12" s="4"/>
      <c r="J12" s="4"/>
      <c r="K12" s="4"/>
      <c r="L12" s="19"/>
      <c r="M12" s="19"/>
      <c r="N12" s="4"/>
      <c r="O12" s="4"/>
      <c r="P12" s="4"/>
      <c r="Q12" s="4"/>
      <c r="R12" s="4"/>
      <c r="S12" s="4"/>
      <c r="T12" s="4"/>
      <c r="U12" s="4"/>
      <c r="V12" s="4" t="s">
        <v>348</v>
      </c>
      <c r="W12" s="4" t="s">
        <v>309</v>
      </c>
      <c r="X12" s="4">
        <f t="shared" si="1"/>
        <v>1</v>
      </c>
      <c r="Y12" s="4">
        <v>0</v>
      </c>
    </row>
    <row r="13" spans="1:25" s="5" customFormat="1" x14ac:dyDescent="0.25">
      <c r="B13" s="4" t="s">
        <v>294</v>
      </c>
      <c r="C13" s="4">
        <f t="shared" si="4"/>
        <v>10</v>
      </c>
      <c r="D13" s="4" t="s">
        <v>91</v>
      </c>
      <c r="E13" s="4">
        <v>2</v>
      </c>
      <c r="F13" s="9">
        <v>1</v>
      </c>
      <c r="G13" s="4">
        <f t="shared" si="3"/>
        <v>2</v>
      </c>
      <c r="H13" s="4" t="s">
        <v>92</v>
      </c>
      <c r="I13" s="4" t="s">
        <v>79</v>
      </c>
      <c r="J13" s="4" t="s">
        <v>351</v>
      </c>
      <c r="K13" s="4"/>
      <c r="L13" s="19"/>
      <c r="M13" s="19"/>
      <c r="N13" s="4"/>
      <c r="O13" s="4" t="s">
        <v>86</v>
      </c>
      <c r="P13" s="4" t="s">
        <v>237</v>
      </c>
      <c r="Q13" s="4" t="s">
        <v>238</v>
      </c>
      <c r="R13" s="4" t="s">
        <v>239</v>
      </c>
      <c r="S13" s="4" t="s">
        <v>240</v>
      </c>
      <c r="T13" s="4">
        <v>85255</v>
      </c>
      <c r="U13" s="4" t="s">
        <v>7</v>
      </c>
      <c r="V13" s="4" t="s">
        <v>12</v>
      </c>
      <c r="W13" s="4" t="s">
        <v>309</v>
      </c>
      <c r="X13" s="4">
        <f t="shared" si="1"/>
        <v>2</v>
      </c>
      <c r="Y13" s="4">
        <v>0</v>
      </c>
    </row>
    <row r="14" spans="1:25" s="5" customFormat="1" x14ac:dyDescent="0.25">
      <c r="B14" s="4" t="s">
        <v>294</v>
      </c>
      <c r="C14" s="4">
        <f t="shared" si="4"/>
        <v>11</v>
      </c>
      <c r="D14" s="4" t="s">
        <v>28</v>
      </c>
      <c r="E14" s="4">
        <v>3</v>
      </c>
      <c r="F14" s="9">
        <v>1</v>
      </c>
      <c r="G14" s="4">
        <f t="shared" ref="G14:G20" si="5">+E14*F14</f>
        <v>3</v>
      </c>
      <c r="H14" s="4" t="s">
        <v>62</v>
      </c>
      <c r="I14" s="4" t="s">
        <v>63</v>
      </c>
      <c r="J14" s="4" t="s">
        <v>352</v>
      </c>
      <c r="K14" s="4"/>
      <c r="L14" s="19" t="s">
        <v>353</v>
      </c>
      <c r="M14" s="19"/>
      <c r="N14" s="4"/>
      <c r="O14" s="4" t="s">
        <v>64</v>
      </c>
      <c r="P14" s="4" t="s">
        <v>65</v>
      </c>
      <c r="Q14" s="4"/>
      <c r="R14" s="4" t="s">
        <v>66</v>
      </c>
      <c r="S14" s="4" t="s">
        <v>13</v>
      </c>
      <c r="T14" s="6">
        <v>11743</v>
      </c>
      <c r="U14" s="4" t="s">
        <v>7</v>
      </c>
      <c r="V14" s="4" t="s">
        <v>12</v>
      </c>
      <c r="W14" s="4" t="s">
        <v>309</v>
      </c>
      <c r="X14" s="4">
        <f t="shared" si="1"/>
        <v>3</v>
      </c>
      <c r="Y14" s="4">
        <v>1</v>
      </c>
    </row>
    <row r="15" spans="1:25" s="5" customFormat="1" x14ac:dyDescent="0.25">
      <c r="B15" s="4" t="s">
        <v>294</v>
      </c>
      <c r="C15" s="4">
        <f t="shared" si="4"/>
        <v>12</v>
      </c>
      <c r="D15" s="4" t="s">
        <v>28</v>
      </c>
      <c r="E15" s="4">
        <v>3</v>
      </c>
      <c r="F15" s="9">
        <v>1</v>
      </c>
      <c r="G15" s="4">
        <f t="shared" si="5"/>
        <v>3</v>
      </c>
      <c r="H15" s="4" t="s">
        <v>132</v>
      </c>
      <c r="I15" s="4" t="s">
        <v>63</v>
      </c>
      <c r="J15" s="4" t="s">
        <v>354</v>
      </c>
      <c r="K15" s="4"/>
      <c r="L15" s="19" t="s">
        <v>355</v>
      </c>
      <c r="M15" s="19"/>
      <c r="N15" s="4"/>
      <c r="O15" s="4" t="s">
        <v>133</v>
      </c>
      <c r="P15" s="4" t="s">
        <v>134</v>
      </c>
      <c r="Q15" s="4" t="s">
        <v>140</v>
      </c>
      <c r="R15" s="4" t="s">
        <v>135</v>
      </c>
      <c r="S15" s="4" t="s">
        <v>13</v>
      </c>
      <c r="T15" s="4">
        <v>11226</v>
      </c>
      <c r="U15" s="4" t="s">
        <v>7</v>
      </c>
      <c r="V15" s="4" t="s">
        <v>12</v>
      </c>
      <c r="W15" s="4" t="s">
        <v>309</v>
      </c>
      <c r="X15" s="4">
        <v>2</v>
      </c>
      <c r="Y15" s="4">
        <v>1</v>
      </c>
    </row>
    <row r="16" spans="1:25" s="5" customFormat="1" x14ac:dyDescent="0.25">
      <c r="B16" s="4" t="s">
        <v>294</v>
      </c>
      <c r="C16" s="4">
        <f t="shared" si="4"/>
        <v>13</v>
      </c>
      <c r="D16" s="4" t="s">
        <v>312</v>
      </c>
      <c r="E16" s="4">
        <v>3</v>
      </c>
      <c r="F16" s="9">
        <v>0</v>
      </c>
      <c r="G16" s="4">
        <f t="shared" si="5"/>
        <v>0</v>
      </c>
      <c r="H16" s="4" t="s">
        <v>250</v>
      </c>
      <c r="I16" s="4" t="s">
        <v>295</v>
      </c>
      <c r="J16" s="4" t="s">
        <v>329</v>
      </c>
      <c r="K16" s="4" t="s">
        <v>346</v>
      </c>
      <c r="M16" s="4"/>
      <c r="N16" s="4"/>
      <c r="O16" s="4" t="s">
        <v>296</v>
      </c>
      <c r="P16" s="4" t="s">
        <v>297</v>
      </c>
      <c r="Q16" s="4" t="s">
        <v>298</v>
      </c>
      <c r="R16" s="4" t="s">
        <v>13</v>
      </c>
      <c r="S16" s="4" t="s">
        <v>13</v>
      </c>
      <c r="T16" s="4">
        <v>10019</v>
      </c>
      <c r="U16" s="4" t="s">
        <v>7</v>
      </c>
      <c r="V16" s="4" t="s">
        <v>12</v>
      </c>
      <c r="W16" s="4" t="s">
        <v>310</v>
      </c>
      <c r="X16" s="4">
        <f t="shared" si="1"/>
        <v>0</v>
      </c>
      <c r="Y16" s="4">
        <v>0</v>
      </c>
    </row>
    <row r="17" spans="2:25" s="5" customFormat="1" x14ac:dyDescent="0.25">
      <c r="B17" s="4" t="s">
        <v>294</v>
      </c>
      <c r="C17" s="4">
        <f t="shared" si="4"/>
        <v>14</v>
      </c>
      <c r="D17" s="4" t="s">
        <v>312</v>
      </c>
      <c r="E17" s="4">
        <v>3</v>
      </c>
      <c r="F17" s="9">
        <v>0</v>
      </c>
      <c r="G17" s="4">
        <f t="shared" si="5"/>
        <v>0</v>
      </c>
      <c r="H17" s="4" t="s">
        <v>251</v>
      </c>
      <c r="I17" s="4" t="s">
        <v>305</v>
      </c>
      <c r="J17" s="4" t="s">
        <v>306</v>
      </c>
      <c r="K17" s="4" t="s">
        <v>311</v>
      </c>
      <c r="M17" s="4"/>
      <c r="N17" s="4"/>
      <c r="O17" s="4" t="s">
        <v>307</v>
      </c>
      <c r="P17" s="4"/>
      <c r="Q17" s="4"/>
      <c r="R17" s="4"/>
      <c r="S17" s="4"/>
      <c r="T17" s="4"/>
      <c r="U17" s="4"/>
      <c r="V17" s="4" t="s">
        <v>348</v>
      </c>
      <c r="W17" s="4" t="s">
        <v>310</v>
      </c>
      <c r="X17" s="4">
        <f t="shared" si="1"/>
        <v>0</v>
      </c>
      <c r="Y17" s="4">
        <v>0</v>
      </c>
    </row>
    <row r="18" spans="2:25" s="5" customFormat="1" x14ac:dyDescent="0.25">
      <c r="B18" s="4" t="s">
        <v>294</v>
      </c>
      <c r="C18" s="4">
        <f t="shared" si="4"/>
        <v>15</v>
      </c>
      <c r="D18" s="4" t="s">
        <v>312</v>
      </c>
      <c r="E18" s="4">
        <v>3</v>
      </c>
      <c r="F18" s="9">
        <v>0</v>
      </c>
      <c r="G18" s="4">
        <f t="shared" si="5"/>
        <v>0</v>
      </c>
      <c r="H18" s="4" t="s">
        <v>252</v>
      </c>
      <c r="I18" s="4" t="s">
        <v>299</v>
      </c>
      <c r="J18" s="4" t="s">
        <v>300</v>
      </c>
      <c r="K18" s="4" t="s">
        <v>301</v>
      </c>
      <c r="M18" s="4"/>
      <c r="N18" s="4"/>
      <c r="O18" s="4" t="s">
        <v>302</v>
      </c>
      <c r="P18" s="4" t="s">
        <v>303</v>
      </c>
      <c r="Q18" s="4" t="s">
        <v>304</v>
      </c>
      <c r="R18" s="4" t="s">
        <v>13</v>
      </c>
      <c r="S18" s="4" t="s">
        <v>13</v>
      </c>
      <c r="T18" s="4">
        <v>10021</v>
      </c>
      <c r="U18" s="4" t="s">
        <v>7</v>
      </c>
      <c r="V18" s="4" t="s">
        <v>12</v>
      </c>
      <c r="W18" s="4" t="s">
        <v>310</v>
      </c>
      <c r="X18" s="4">
        <f t="shared" si="1"/>
        <v>0</v>
      </c>
      <c r="Y18" s="4">
        <v>0</v>
      </c>
    </row>
    <row r="19" spans="2:25" s="5" customFormat="1" x14ac:dyDescent="0.25">
      <c r="B19" s="4" t="s">
        <v>294</v>
      </c>
      <c r="C19" s="4">
        <f t="shared" si="4"/>
        <v>16</v>
      </c>
      <c r="D19" s="4" t="s">
        <v>312</v>
      </c>
      <c r="E19" s="4">
        <v>3</v>
      </c>
      <c r="F19" s="9">
        <v>0</v>
      </c>
      <c r="G19" s="4">
        <f t="shared" si="5"/>
        <v>0</v>
      </c>
      <c r="H19" s="4" t="s">
        <v>253</v>
      </c>
      <c r="I19" s="4" t="s">
        <v>407</v>
      </c>
      <c r="J19" s="4" t="s">
        <v>406</v>
      </c>
      <c r="K19" s="4" t="s">
        <v>368</v>
      </c>
      <c r="L19" s="4"/>
      <c r="M19" s="4"/>
      <c r="N19" s="4"/>
      <c r="O19" s="4" t="s">
        <v>408</v>
      </c>
      <c r="P19" s="4"/>
      <c r="Q19" s="4"/>
      <c r="R19" s="4"/>
      <c r="S19" s="4"/>
      <c r="T19" s="4"/>
      <c r="U19" s="4"/>
      <c r="V19" s="4" t="s">
        <v>348</v>
      </c>
      <c r="W19" s="4" t="s">
        <v>310</v>
      </c>
      <c r="X19" s="4">
        <f t="shared" si="1"/>
        <v>0</v>
      </c>
      <c r="Y19" s="4">
        <v>0</v>
      </c>
    </row>
    <row r="20" spans="2:25" s="5" customFormat="1" x14ac:dyDescent="0.25">
      <c r="B20" s="4" t="s">
        <v>294</v>
      </c>
      <c r="C20" s="4">
        <f t="shared" si="4"/>
        <v>17</v>
      </c>
      <c r="D20" s="4" t="s">
        <v>22</v>
      </c>
      <c r="E20" s="4">
        <v>1</v>
      </c>
      <c r="F20" s="9">
        <v>1</v>
      </c>
      <c r="G20" s="4">
        <f t="shared" si="5"/>
        <v>1</v>
      </c>
      <c r="H20" s="4" t="s">
        <v>216</v>
      </c>
      <c r="I20" s="4" t="s">
        <v>217</v>
      </c>
      <c r="J20" s="4" t="s">
        <v>327</v>
      </c>
      <c r="K20" s="4"/>
      <c r="L20" s="4"/>
      <c r="M20" s="4"/>
      <c r="N20" s="4"/>
      <c r="O20" s="4" t="s">
        <v>218</v>
      </c>
      <c r="P20" s="4" t="s">
        <v>219</v>
      </c>
      <c r="Q20" s="4"/>
      <c r="R20" s="4" t="s">
        <v>220</v>
      </c>
      <c r="S20" s="4" t="s">
        <v>88</v>
      </c>
      <c r="T20" s="10" t="s">
        <v>236</v>
      </c>
      <c r="U20" s="4" t="s">
        <v>7</v>
      </c>
      <c r="V20" s="4" t="s">
        <v>12</v>
      </c>
      <c r="W20" s="4" t="s">
        <v>309</v>
      </c>
      <c r="X20" s="4">
        <f t="shared" si="1"/>
        <v>1</v>
      </c>
      <c r="Y20" s="4">
        <v>0</v>
      </c>
    </row>
    <row r="21" spans="2:25" s="5" customFormat="1" x14ac:dyDescent="0.25">
      <c r="B21" s="4" t="s">
        <v>294</v>
      </c>
      <c r="C21" s="4">
        <f t="shared" si="4"/>
        <v>18</v>
      </c>
      <c r="D21" s="4" t="s">
        <v>22</v>
      </c>
      <c r="E21" s="4">
        <v>3</v>
      </c>
      <c r="F21" s="9">
        <v>1</v>
      </c>
      <c r="G21" s="4">
        <v>4</v>
      </c>
      <c r="H21" s="4" t="s">
        <v>267</v>
      </c>
      <c r="I21" s="4" t="s">
        <v>268</v>
      </c>
      <c r="J21" s="4" t="s">
        <v>269</v>
      </c>
      <c r="K21" s="4"/>
      <c r="L21" s="19" t="s">
        <v>270</v>
      </c>
      <c r="M21" s="19" t="s">
        <v>121</v>
      </c>
      <c r="N21" s="20" t="s">
        <v>339</v>
      </c>
      <c r="O21" s="4" t="s">
        <v>271</v>
      </c>
      <c r="P21" s="4" t="s">
        <v>272</v>
      </c>
      <c r="Q21" s="4"/>
      <c r="R21" s="4" t="s">
        <v>273</v>
      </c>
      <c r="S21" s="4" t="s">
        <v>88</v>
      </c>
      <c r="T21" s="10" t="s">
        <v>274</v>
      </c>
      <c r="U21" s="4" t="s">
        <v>7</v>
      </c>
      <c r="V21" s="4" t="s">
        <v>12</v>
      </c>
      <c r="W21" s="4" t="s">
        <v>309</v>
      </c>
      <c r="X21" s="4">
        <f t="shared" si="1"/>
        <v>4</v>
      </c>
      <c r="Y21" s="4">
        <v>3</v>
      </c>
    </row>
    <row r="22" spans="2:25" s="5" customFormat="1" x14ac:dyDescent="0.25">
      <c r="B22" s="4" t="s">
        <v>294</v>
      </c>
      <c r="C22" s="4">
        <f t="shared" si="4"/>
        <v>19</v>
      </c>
      <c r="D22" s="4" t="s">
        <v>22</v>
      </c>
      <c r="E22" s="4">
        <v>4</v>
      </c>
      <c r="F22" s="9">
        <v>1</v>
      </c>
      <c r="G22" s="4">
        <f t="shared" ref="G22:G27" si="6">+E22*F22</f>
        <v>4</v>
      </c>
      <c r="H22" s="4" t="s">
        <v>121</v>
      </c>
      <c r="I22" s="4" t="s">
        <v>122</v>
      </c>
      <c r="J22" s="4" t="s">
        <v>330</v>
      </c>
      <c r="K22" s="4"/>
      <c r="L22" s="19" t="s">
        <v>331</v>
      </c>
      <c r="M22" s="19" t="s">
        <v>332</v>
      </c>
      <c r="N22" s="4"/>
      <c r="O22" s="4" t="s">
        <v>123</v>
      </c>
      <c r="P22" s="4" t="s">
        <v>124</v>
      </c>
      <c r="Q22" s="4" t="s">
        <v>139</v>
      </c>
      <c r="R22" s="4" t="s">
        <v>13</v>
      </c>
      <c r="S22" s="4" t="s">
        <v>13</v>
      </c>
      <c r="T22" s="4">
        <v>10013</v>
      </c>
      <c r="U22" s="4" t="s">
        <v>7</v>
      </c>
      <c r="V22" s="4" t="s">
        <v>12</v>
      </c>
      <c r="W22" s="4" t="s">
        <v>309</v>
      </c>
      <c r="X22" s="4">
        <f t="shared" si="1"/>
        <v>4</v>
      </c>
      <c r="Y22" s="4">
        <v>2</v>
      </c>
    </row>
    <row r="23" spans="2:25" s="5" customFormat="1" x14ac:dyDescent="0.25">
      <c r="B23" s="4" t="s">
        <v>294</v>
      </c>
      <c r="C23" s="4">
        <f t="shared" si="4"/>
        <v>20</v>
      </c>
      <c r="D23" s="4" t="s">
        <v>15</v>
      </c>
      <c r="E23" s="4">
        <v>4</v>
      </c>
      <c r="F23" s="9">
        <v>1</v>
      </c>
      <c r="G23" s="4">
        <f t="shared" si="6"/>
        <v>4</v>
      </c>
      <c r="H23" s="4" t="s">
        <v>320</v>
      </c>
      <c r="I23" s="4" t="s">
        <v>16</v>
      </c>
      <c r="J23" s="4" t="s">
        <v>333</v>
      </c>
      <c r="K23" s="4"/>
      <c r="L23" s="19" t="s">
        <v>334</v>
      </c>
      <c r="M23" s="19" t="s">
        <v>335</v>
      </c>
      <c r="N23" s="4"/>
      <c r="O23" s="4" t="s">
        <v>17</v>
      </c>
      <c r="P23" s="4" t="s">
        <v>26</v>
      </c>
      <c r="Q23" s="4" t="s">
        <v>24</v>
      </c>
      <c r="R23" s="4" t="s">
        <v>13</v>
      </c>
      <c r="S23" s="4" t="s">
        <v>13</v>
      </c>
      <c r="T23" s="6">
        <v>10013</v>
      </c>
      <c r="U23" s="4" t="s">
        <v>7</v>
      </c>
      <c r="V23" s="4" t="s">
        <v>12</v>
      </c>
      <c r="W23" s="4" t="s">
        <v>309</v>
      </c>
      <c r="X23" s="4">
        <f t="shared" si="1"/>
        <v>4</v>
      </c>
      <c r="Y23" s="4">
        <v>2</v>
      </c>
    </row>
    <row r="24" spans="2:25" s="5" customFormat="1" ht="13.5" customHeight="1" x14ac:dyDescent="0.25">
      <c r="B24" s="4" t="s">
        <v>294</v>
      </c>
      <c r="C24" s="4">
        <f t="shared" si="4"/>
        <v>21</v>
      </c>
      <c r="D24" s="4" t="s">
        <v>22</v>
      </c>
      <c r="E24" s="4">
        <v>2</v>
      </c>
      <c r="F24" s="9">
        <v>1</v>
      </c>
      <c r="G24" s="4">
        <f t="shared" si="6"/>
        <v>2</v>
      </c>
      <c r="H24" s="4" t="s">
        <v>213</v>
      </c>
      <c r="I24" s="4" t="s">
        <v>248</v>
      </c>
      <c r="J24" s="4" t="s">
        <v>363</v>
      </c>
      <c r="K24" s="4"/>
      <c r="L24" s="4"/>
      <c r="M24" s="4"/>
      <c r="N24" s="4"/>
      <c r="O24" s="4" t="s">
        <v>249</v>
      </c>
      <c r="P24" s="4" t="s">
        <v>214</v>
      </c>
      <c r="Q24" s="4" t="s">
        <v>215</v>
      </c>
      <c r="R24" s="4" t="s">
        <v>13</v>
      </c>
      <c r="S24" s="4" t="s">
        <v>13</v>
      </c>
      <c r="T24" s="4">
        <v>10280</v>
      </c>
      <c r="U24" s="4" t="s">
        <v>7</v>
      </c>
      <c r="V24" s="4" t="s">
        <v>12</v>
      </c>
      <c r="W24" s="4" t="s">
        <v>309</v>
      </c>
      <c r="X24" s="4">
        <f t="shared" si="1"/>
        <v>2</v>
      </c>
      <c r="Y24" s="4">
        <v>0</v>
      </c>
    </row>
    <row r="25" spans="2:25" s="4" customFormat="1" ht="13.5" customHeight="1" x14ac:dyDescent="0.25">
      <c r="B25" s="4" t="s">
        <v>294</v>
      </c>
      <c r="C25" s="4">
        <f t="shared" si="4"/>
        <v>22</v>
      </c>
      <c r="D25" s="4" t="s">
        <v>107</v>
      </c>
      <c r="E25" s="4">
        <v>2</v>
      </c>
      <c r="F25" s="9">
        <v>1</v>
      </c>
      <c r="G25" s="4">
        <f t="shared" si="6"/>
        <v>2</v>
      </c>
      <c r="H25" s="4" t="s">
        <v>198</v>
      </c>
      <c r="I25" s="4" t="s">
        <v>204</v>
      </c>
      <c r="J25" s="4" t="s">
        <v>364</v>
      </c>
      <c r="O25" s="4" t="s">
        <v>205</v>
      </c>
      <c r="P25" s="4" t="s">
        <v>206</v>
      </c>
      <c r="Q25" s="4" t="s">
        <v>207</v>
      </c>
      <c r="R25" s="4" t="s">
        <v>13</v>
      </c>
      <c r="S25" s="4" t="s">
        <v>13</v>
      </c>
      <c r="T25" s="4">
        <v>10019</v>
      </c>
      <c r="U25" s="4" t="s">
        <v>7</v>
      </c>
      <c r="V25" s="4" t="s">
        <v>12</v>
      </c>
      <c r="W25" s="4" t="s">
        <v>309</v>
      </c>
      <c r="X25" s="4">
        <f t="shared" si="1"/>
        <v>2</v>
      </c>
      <c r="Y25" s="4">
        <v>0</v>
      </c>
    </row>
    <row r="26" spans="2:25" s="5" customFormat="1" ht="13.5" customHeight="1" x14ac:dyDescent="0.25">
      <c r="B26" s="4" t="s">
        <v>294</v>
      </c>
      <c r="C26" s="4">
        <f t="shared" si="4"/>
        <v>23</v>
      </c>
      <c r="D26" s="4" t="s">
        <v>22</v>
      </c>
      <c r="E26" s="4">
        <v>2</v>
      </c>
      <c r="F26" s="9">
        <v>1</v>
      </c>
      <c r="G26" s="4">
        <f t="shared" si="6"/>
        <v>2</v>
      </c>
      <c r="H26" s="4" t="s">
        <v>111</v>
      </c>
      <c r="I26" s="4" t="s">
        <v>112</v>
      </c>
      <c r="J26" s="4" t="s">
        <v>365</v>
      </c>
      <c r="K26" s="4"/>
      <c r="L26" s="4"/>
      <c r="M26" s="4"/>
      <c r="N26" s="4"/>
      <c r="O26" s="4" t="s">
        <v>108</v>
      </c>
      <c r="P26" s="4" t="s">
        <v>109</v>
      </c>
      <c r="Q26" s="4" t="s">
        <v>110</v>
      </c>
      <c r="R26" s="4" t="s">
        <v>13</v>
      </c>
      <c r="S26" s="4" t="s">
        <v>13</v>
      </c>
      <c r="T26" s="4">
        <v>10001</v>
      </c>
      <c r="U26" s="4" t="s">
        <v>7</v>
      </c>
      <c r="V26" s="4" t="s">
        <v>12</v>
      </c>
      <c r="W26" s="4" t="s">
        <v>310</v>
      </c>
      <c r="X26" s="4">
        <f t="shared" si="1"/>
        <v>0</v>
      </c>
      <c r="Y26" s="4">
        <v>0</v>
      </c>
    </row>
    <row r="27" spans="2:25" s="5" customFormat="1" x14ac:dyDescent="0.25">
      <c r="B27" s="4" t="s">
        <v>294</v>
      </c>
      <c r="C27" s="4">
        <f t="shared" si="4"/>
        <v>24</v>
      </c>
      <c r="D27" s="4" t="s">
        <v>107</v>
      </c>
      <c r="E27" s="4">
        <v>1</v>
      </c>
      <c r="F27" s="9">
        <v>0</v>
      </c>
      <c r="G27" s="4">
        <f t="shared" si="6"/>
        <v>0</v>
      </c>
      <c r="H27" s="4" t="s">
        <v>167</v>
      </c>
      <c r="I27" s="4" t="s">
        <v>168</v>
      </c>
      <c r="J27" s="4"/>
      <c r="K27" s="4"/>
      <c r="L27" s="4"/>
      <c r="M27" s="4"/>
      <c r="N27" s="4"/>
      <c r="O27" s="4" t="s">
        <v>169</v>
      </c>
      <c r="P27" s="4" t="s">
        <v>170</v>
      </c>
      <c r="Q27" s="4" t="s">
        <v>171</v>
      </c>
      <c r="R27" s="4" t="s">
        <v>172</v>
      </c>
      <c r="S27" s="4" t="s">
        <v>8</v>
      </c>
      <c r="T27" s="4">
        <v>90210</v>
      </c>
      <c r="U27" s="4" t="s">
        <v>7</v>
      </c>
      <c r="V27" s="4" t="s">
        <v>12</v>
      </c>
      <c r="W27" s="4" t="s">
        <v>310</v>
      </c>
      <c r="X27" s="4">
        <f t="shared" si="1"/>
        <v>0</v>
      </c>
      <c r="Y27" s="4">
        <v>0</v>
      </c>
    </row>
    <row r="28" spans="2:25" s="5" customFormat="1" x14ac:dyDescent="0.25">
      <c r="B28" s="4" t="s">
        <v>294</v>
      </c>
      <c r="C28" s="4">
        <f t="shared" si="4"/>
        <v>25</v>
      </c>
      <c r="D28" s="4" t="s">
        <v>107</v>
      </c>
      <c r="E28" s="4">
        <v>4</v>
      </c>
      <c r="F28" s="9">
        <v>1</v>
      </c>
      <c r="G28" s="4">
        <f t="shared" ref="G28:G61" si="7">+E28*F28</f>
        <v>4</v>
      </c>
      <c r="H28" s="4" t="s">
        <v>157</v>
      </c>
      <c r="I28" s="4" t="s">
        <v>158</v>
      </c>
      <c r="J28" s="4" t="s">
        <v>62</v>
      </c>
      <c r="K28" s="4"/>
      <c r="L28" s="19" t="s">
        <v>366</v>
      </c>
      <c r="M28" s="19" t="s">
        <v>367</v>
      </c>
      <c r="N28" s="4"/>
      <c r="O28" s="4" t="s">
        <v>159</v>
      </c>
      <c r="P28" s="4" t="s">
        <v>160</v>
      </c>
      <c r="Q28" s="4"/>
      <c r="R28" s="4" t="s">
        <v>161</v>
      </c>
      <c r="S28" s="4" t="s">
        <v>13</v>
      </c>
      <c r="T28" s="4">
        <v>11566</v>
      </c>
      <c r="U28" s="4" t="s">
        <v>7</v>
      </c>
      <c r="V28" s="4" t="s">
        <v>12</v>
      </c>
      <c r="W28" s="4" t="s">
        <v>309</v>
      </c>
      <c r="X28" s="4">
        <f t="shared" si="1"/>
        <v>4</v>
      </c>
      <c r="Y28" s="4">
        <v>2</v>
      </c>
    </row>
    <row r="29" spans="2:25" s="5" customFormat="1" x14ac:dyDescent="0.25">
      <c r="B29" s="4" t="s">
        <v>294</v>
      </c>
      <c r="C29" s="4">
        <f t="shared" si="4"/>
        <v>26</v>
      </c>
      <c r="D29" s="4" t="s">
        <v>18</v>
      </c>
      <c r="E29" s="4">
        <v>3</v>
      </c>
      <c r="F29" s="9">
        <v>1</v>
      </c>
      <c r="G29" s="4">
        <f t="shared" si="7"/>
        <v>3</v>
      </c>
      <c r="H29" s="19" t="s">
        <v>40</v>
      </c>
      <c r="I29" s="4" t="s">
        <v>41</v>
      </c>
      <c r="J29" s="4" t="s">
        <v>258</v>
      </c>
      <c r="K29" s="4" t="s">
        <v>80</v>
      </c>
      <c r="M29" s="4"/>
      <c r="N29" s="4"/>
      <c r="O29" s="4" t="s">
        <v>42</v>
      </c>
      <c r="P29" s="4" t="s">
        <v>43</v>
      </c>
      <c r="Q29" s="4" t="s">
        <v>44</v>
      </c>
      <c r="R29" s="4" t="s">
        <v>13</v>
      </c>
      <c r="S29" s="4" t="s">
        <v>13</v>
      </c>
      <c r="T29" s="6">
        <v>10021</v>
      </c>
      <c r="U29" s="4" t="s">
        <v>7</v>
      </c>
      <c r="V29" s="4" t="s">
        <v>12</v>
      </c>
      <c r="W29" s="4" t="s">
        <v>309</v>
      </c>
      <c r="X29" s="4">
        <f t="shared" si="1"/>
        <v>3</v>
      </c>
      <c r="Y29" s="4">
        <v>1</v>
      </c>
    </row>
    <row r="30" spans="2:25" s="5" customFormat="1" x14ac:dyDescent="0.25">
      <c r="B30" s="4" t="s">
        <v>294</v>
      </c>
      <c r="C30" s="4">
        <f t="shared" si="4"/>
        <v>27</v>
      </c>
      <c r="D30" s="4" t="s">
        <v>18</v>
      </c>
      <c r="E30" s="4">
        <v>2</v>
      </c>
      <c r="F30" s="9">
        <v>1</v>
      </c>
      <c r="G30" s="4">
        <f t="shared" si="7"/>
        <v>2</v>
      </c>
      <c r="H30" s="19" t="s">
        <v>318</v>
      </c>
      <c r="I30" s="4" t="s">
        <v>425</v>
      </c>
      <c r="J30" s="4" t="s">
        <v>426</v>
      </c>
      <c r="K30" s="4" t="s">
        <v>427</v>
      </c>
      <c r="M30" s="4"/>
      <c r="N30" s="4"/>
      <c r="O30" s="4" t="s">
        <v>428</v>
      </c>
      <c r="P30" s="4" t="s">
        <v>429</v>
      </c>
      <c r="Q30" s="4" t="s">
        <v>430</v>
      </c>
      <c r="R30" s="4" t="s">
        <v>13</v>
      </c>
      <c r="S30" s="4" t="s">
        <v>13</v>
      </c>
      <c r="T30" s="6" t="s">
        <v>431</v>
      </c>
      <c r="U30" s="4" t="s">
        <v>7</v>
      </c>
      <c r="V30" s="4" t="s">
        <v>12</v>
      </c>
      <c r="W30" s="4" t="s">
        <v>309</v>
      </c>
      <c r="X30" s="4">
        <f t="shared" si="1"/>
        <v>2</v>
      </c>
      <c r="Y30" s="4">
        <v>1</v>
      </c>
    </row>
    <row r="31" spans="2:25" s="4" customFormat="1" ht="13.5" customHeight="1" x14ac:dyDescent="0.25">
      <c r="B31" s="4" t="s">
        <v>294</v>
      </c>
      <c r="C31" s="4">
        <f t="shared" si="4"/>
        <v>28</v>
      </c>
      <c r="D31" s="4" t="s">
        <v>22</v>
      </c>
      <c r="E31" s="4">
        <v>3</v>
      </c>
      <c r="F31" s="9">
        <v>1</v>
      </c>
      <c r="G31" s="4">
        <f t="shared" si="7"/>
        <v>3</v>
      </c>
      <c r="H31" s="4" t="s">
        <v>189</v>
      </c>
      <c r="I31" s="4" t="s">
        <v>190</v>
      </c>
      <c r="J31" s="4" t="s">
        <v>275</v>
      </c>
      <c r="L31" s="19" t="s">
        <v>276</v>
      </c>
      <c r="O31" s="4" t="s">
        <v>191</v>
      </c>
      <c r="P31" s="4" t="s">
        <v>192</v>
      </c>
      <c r="Q31" s="4" t="s">
        <v>193</v>
      </c>
      <c r="R31" s="4" t="s">
        <v>13</v>
      </c>
      <c r="S31" s="4" t="s">
        <v>13</v>
      </c>
      <c r="T31" s="4">
        <v>10014</v>
      </c>
      <c r="U31" s="4" t="s">
        <v>7</v>
      </c>
      <c r="V31" s="4" t="s">
        <v>12</v>
      </c>
      <c r="W31" s="4" t="s">
        <v>309</v>
      </c>
      <c r="X31" s="4">
        <f t="shared" ref="X31:X44" si="8">IF(W31="yes",G31,0)</f>
        <v>3</v>
      </c>
      <c r="Y31" s="4">
        <v>1</v>
      </c>
    </row>
    <row r="32" spans="2:25" s="5" customFormat="1" x14ac:dyDescent="0.25">
      <c r="B32" s="4" t="s">
        <v>294</v>
      </c>
      <c r="C32" s="4">
        <f t="shared" si="4"/>
        <v>29</v>
      </c>
      <c r="D32" s="4" t="s">
        <v>28</v>
      </c>
      <c r="E32" s="4">
        <v>2</v>
      </c>
      <c r="F32" s="9">
        <v>0</v>
      </c>
      <c r="G32" s="4">
        <f t="shared" si="7"/>
        <v>0</v>
      </c>
      <c r="H32" s="4" t="s">
        <v>183</v>
      </c>
      <c r="I32" s="4" t="s">
        <v>184</v>
      </c>
      <c r="J32" s="4" t="s">
        <v>368</v>
      </c>
      <c r="K32" s="4"/>
      <c r="L32" s="4"/>
      <c r="M32" s="4"/>
      <c r="N32" s="4"/>
      <c r="O32" s="4" t="s">
        <v>185</v>
      </c>
      <c r="P32" s="4" t="s">
        <v>186</v>
      </c>
      <c r="Q32" s="4" t="s">
        <v>187</v>
      </c>
      <c r="R32" s="4" t="s">
        <v>188</v>
      </c>
      <c r="S32" s="4" t="s">
        <v>32</v>
      </c>
      <c r="T32" s="4">
        <v>33154</v>
      </c>
      <c r="U32" s="4" t="s">
        <v>7</v>
      </c>
      <c r="V32" s="4" t="s">
        <v>12</v>
      </c>
      <c r="W32" s="4" t="s">
        <v>310</v>
      </c>
      <c r="X32" s="4">
        <f t="shared" si="8"/>
        <v>0</v>
      </c>
      <c r="Y32" s="4">
        <v>0</v>
      </c>
    </row>
    <row r="33" spans="2:25" s="5" customFormat="1" x14ac:dyDescent="0.25">
      <c r="B33" s="4" t="s">
        <v>294</v>
      </c>
      <c r="C33" s="4">
        <f t="shared" si="4"/>
        <v>30</v>
      </c>
      <c r="D33" s="4" t="s">
        <v>28</v>
      </c>
      <c r="E33" s="4">
        <v>1</v>
      </c>
      <c r="F33" s="9">
        <v>0</v>
      </c>
      <c r="G33" s="4">
        <f t="shared" si="7"/>
        <v>0</v>
      </c>
      <c r="H33" s="4" t="s">
        <v>29</v>
      </c>
      <c r="I33" s="4" t="s">
        <v>30</v>
      </c>
      <c r="J33" s="4"/>
      <c r="K33" s="4"/>
      <c r="L33" s="4"/>
      <c r="M33" s="4"/>
      <c r="N33" s="4"/>
      <c r="O33" s="4" t="s">
        <v>36</v>
      </c>
      <c r="P33" s="4" t="s">
        <v>35</v>
      </c>
      <c r="Q33" s="4" t="s">
        <v>34</v>
      </c>
      <c r="R33" s="4" t="s">
        <v>33</v>
      </c>
      <c r="S33" s="4" t="s">
        <v>32</v>
      </c>
      <c r="T33" s="6">
        <v>33324</v>
      </c>
      <c r="U33" s="4" t="s">
        <v>7</v>
      </c>
      <c r="V33" s="4" t="s">
        <v>12</v>
      </c>
      <c r="W33" s="4" t="s">
        <v>310</v>
      </c>
      <c r="X33" s="4">
        <f t="shared" si="8"/>
        <v>0</v>
      </c>
      <c r="Y33" s="4">
        <v>0</v>
      </c>
    </row>
    <row r="34" spans="2:25" s="5" customFormat="1" x14ac:dyDescent="0.25">
      <c r="B34" s="4" t="s">
        <v>294</v>
      </c>
      <c r="C34" s="4">
        <f t="shared" si="4"/>
        <v>31</v>
      </c>
      <c r="D34" s="4" t="s">
        <v>28</v>
      </c>
      <c r="E34" s="4">
        <v>1</v>
      </c>
      <c r="F34" s="9">
        <v>0</v>
      </c>
      <c r="G34" s="4">
        <f t="shared" si="7"/>
        <v>0</v>
      </c>
      <c r="H34" s="4" t="s">
        <v>261</v>
      </c>
      <c r="I34" s="4" t="s">
        <v>30</v>
      </c>
      <c r="J34" s="4"/>
      <c r="K34" s="4"/>
      <c r="L34" s="4"/>
      <c r="M34" s="4"/>
      <c r="N34" s="4"/>
      <c r="O34" s="4" t="s">
        <v>262</v>
      </c>
      <c r="P34" s="4" t="s">
        <v>263</v>
      </c>
      <c r="Q34" s="4" t="s">
        <v>264</v>
      </c>
      <c r="R34" s="4" t="s">
        <v>265</v>
      </c>
      <c r="S34" s="4" t="s">
        <v>32</v>
      </c>
      <c r="T34" s="6" t="s">
        <v>266</v>
      </c>
      <c r="U34" s="4" t="s">
        <v>7</v>
      </c>
      <c r="V34" s="4" t="s">
        <v>12</v>
      </c>
      <c r="W34" s="4" t="s">
        <v>310</v>
      </c>
      <c r="X34" s="4">
        <f t="shared" si="8"/>
        <v>0</v>
      </c>
      <c r="Y34" s="4">
        <v>0</v>
      </c>
    </row>
    <row r="35" spans="2:25" s="5" customFormat="1" x14ac:dyDescent="0.25">
      <c r="B35" s="4" t="s">
        <v>294</v>
      </c>
      <c r="C35" s="4">
        <f t="shared" si="4"/>
        <v>32</v>
      </c>
      <c r="D35" s="4" t="s">
        <v>22</v>
      </c>
      <c r="E35" s="4">
        <v>4</v>
      </c>
      <c r="F35" s="9">
        <v>0</v>
      </c>
      <c r="G35" s="4">
        <f t="shared" si="7"/>
        <v>0</v>
      </c>
      <c r="H35" s="4" t="s">
        <v>102</v>
      </c>
      <c r="I35" s="4" t="s">
        <v>103</v>
      </c>
      <c r="J35" s="4" t="s">
        <v>369</v>
      </c>
      <c r="K35" s="4"/>
      <c r="L35" s="4" t="s">
        <v>370</v>
      </c>
      <c r="M35" s="4" t="s">
        <v>132</v>
      </c>
      <c r="N35" s="4"/>
      <c r="O35" s="4" t="s">
        <v>106</v>
      </c>
      <c r="P35" s="4" t="s">
        <v>104</v>
      </c>
      <c r="Q35" s="4"/>
      <c r="R35" s="4" t="s">
        <v>105</v>
      </c>
      <c r="S35" s="4" t="s">
        <v>32</v>
      </c>
      <c r="T35" s="4">
        <v>33498</v>
      </c>
      <c r="U35" s="4" t="s">
        <v>7</v>
      </c>
      <c r="V35" s="4" t="s">
        <v>12</v>
      </c>
      <c r="W35" s="4" t="s">
        <v>310</v>
      </c>
      <c r="X35" s="4">
        <f t="shared" si="8"/>
        <v>0</v>
      </c>
      <c r="Y35" s="4">
        <v>0</v>
      </c>
    </row>
    <row r="36" spans="2:25" s="4" customFormat="1" ht="13.5" customHeight="1" x14ac:dyDescent="0.25">
      <c r="B36" s="4" t="s">
        <v>294</v>
      </c>
      <c r="C36" s="4">
        <f t="shared" si="4"/>
        <v>33</v>
      </c>
      <c r="D36" s="4" t="s">
        <v>28</v>
      </c>
      <c r="E36" s="4">
        <v>2</v>
      </c>
      <c r="F36" s="9">
        <v>0</v>
      </c>
      <c r="G36" s="4">
        <f t="shared" si="7"/>
        <v>0</v>
      </c>
      <c r="H36" s="4" t="s">
        <v>136</v>
      </c>
      <c r="I36" s="4" t="s">
        <v>63</v>
      </c>
      <c r="J36" s="4" t="s">
        <v>371</v>
      </c>
      <c r="O36" s="4" t="s">
        <v>247</v>
      </c>
      <c r="P36" s="4" t="s">
        <v>137</v>
      </c>
      <c r="R36" s="4" t="s">
        <v>138</v>
      </c>
      <c r="S36" s="4" t="s">
        <v>8</v>
      </c>
      <c r="T36" s="4">
        <v>92253</v>
      </c>
      <c r="U36" s="4" t="s">
        <v>7</v>
      </c>
      <c r="V36" s="4" t="s">
        <v>12</v>
      </c>
      <c r="W36" s="4" t="s">
        <v>310</v>
      </c>
      <c r="X36" s="4">
        <f t="shared" si="8"/>
        <v>0</v>
      </c>
      <c r="Y36" s="4">
        <v>0</v>
      </c>
    </row>
    <row r="37" spans="2:25" s="5" customFormat="1" ht="14.25" customHeight="1" x14ac:dyDescent="0.25">
      <c r="B37" s="4" t="s">
        <v>294</v>
      </c>
      <c r="C37" s="4">
        <f t="shared" si="4"/>
        <v>34</v>
      </c>
      <c r="D37" s="4" t="s">
        <v>28</v>
      </c>
      <c r="E37" s="4">
        <v>2</v>
      </c>
      <c r="F37" s="9">
        <v>0</v>
      </c>
      <c r="G37" s="4">
        <f t="shared" si="7"/>
        <v>0</v>
      </c>
      <c r="H37" s="4" t="s">
        <v>194</v>
      </c>
      <c r="I37" s="4" t="s">
        <v>31</v>
      </c>
      <c r="J37" s="4" t="s">
        <v>372</v>
      </c>
      <c r="K37" s="4"/>
      <c r="L37" s="4"/>
      <c r="M37" s="4"/>
      <c r="N37" s="4"/>
      <c r="O37" s="4" t="s">
        <v>195</v>
      </c>
      <c r="P37" s="4" t="s">
        <v>196</v>
      </c>
      <c r="Q37" s="4"/>
      <c r="R37" s="4" t="s">
        <v>197</v>
      </c>
      <c r="S37" s="4" t="s">
        <v>222</v>
      </c>
      <c r="T37" s="4">
        <v>28692</v>
      </c>
      <c r="U37" s="4" t="s">
        <v>7</v>
      </c>
      <c r="V37" s="4" t="s">
        <v>12</v>
      </c>
      <c r="W37" s="4" t="s">
        <v>310</v>
      </c>
      <c r="X37" s="4">
        <f t="shared" si="8"/>
        <v>0</v>
      </c>
      <c r="Y37" s="4">
        <v>0</v>
      </c>
    </row>
    <row r="38" spans="2:25" s="5" customFormat="1" x14ac:dyDescent="0.25">
      <c r="B38" s="4" t="s">
        <v>294</v>
      </c>
      <c r="C38" s="4">
        <f t="shared" si="4"/>
        <v>35</v>
      </c>
      <c r="D38" s="4" t="s">
        <v>18</v>
      </c>
      <c r="E38" s="4">
        <v>3</v>
      </c>
      <c r="F38" s="9">
        <v>1</v>
      </c>
      <c r="G38" s="4">
        <f t="shared" si="7"/>
        <v>3</v>
      </c>
      <c r="H38" s="19" t="s">
        <v>199</v>
      </c>
      <c r="I38" s="4" t="s">
        <v>200</v>
      </c>
      <c r="J38" s="4" t="s">
        <v>373</v>
      </c>
      <c r="K38" s="4"/>
      <c r="L38" s="4"/>
      <c r="M38" s="4"/>
      <c r="N38" s="4"/>
      <c r="O38" s="4" t="s">
        <v>201</v>
      </c>
      <c r="P38" s="4" t="s">
        <v>202</v>
      </c>
      <c r="Q38" s="4" t="s">
        <v>203</v>
      </c>
      <c r="R38" s="4" t="s">
        <v>13</v>
      </c>
      <c r="S38" s="4" t="s">
        <v>13</v>
      </c>
      <c r="T38" s="4">
        <v>10022</v>
      </c>
      <c r="U38" s="4" t="s">
        <v>7</v>
      </c>
      <c r="V38" s="4" t="s">
        <v>12</v>
      </c>
      <c r="W38" s="4" t="s">
        <v>309</v>
      </c>
      <c r="X38" s="4">
        <v>3</v>
      </c>
      <c r="Y38" s="4">
        <v>1</v>
      </c>
    </row>
    <row r="39" spans="2:25" s="5" customFormat="1" x14ac:dyDescent="0.25">
      <c r="B39" s="4" t="s">
        <v>294</v>
      </c>
      <c r="C39" s="4">
        <f t="shared" si="4"/>
        <v>36</v>
      </c>
      <c r="D39" s="4" t="s">
        <v>18</v>
      </c>
      <c r="E39" s="4">
        <v>4</v>
      </c>
      <c r="F39" s="9">
        <v>0</v>
      </c>
      <c r="G39" s="4">
        <f t="shared" si="7"/>
        <v>0</v>
      </c>
      <c r="H39" s="4" t="s">
        <v>47</v>
      </c>
      <c r="I39" s="4" t="s">
        <v>53</v>
      </c>
      <c r="J39" s="4" t="s">
        <v>254</v>
      </c>
      <c r="K39" s="4" t="s">
        <v>342</v>
      </c>
      <c r="L39" s="4" t="s">
        <v>255</v>
      </c>
      <c r="M39" s="4"/>
      <c r="N39" s="4"/>
      <c r="O39" s="4" t="s">
        <v>39</v>
      </c>
      <c r="P39" s="4" t="s">
        <v>60</v>
      </c>
      <c r="Q39" s="4" t="s">
        <v>57</v>
      </c>
      <c r="R39" s="4" t="s">
        <v>13</v>
      </c>
      <c r="S39" s="4" t="s">
        <v>13</v>
      </c>
      <c r="T39" s="6">
        <v>10021</v>
      </c>
      <c r="U39" s="4" t="s">
        <v>7</v>
      </c>
      <c r="V39" s="4" t="s">
        <v>12</v>
      </c>
      <c r="W39" s="4" t="s">
        <v>310</v>
      </c>
      <c r="X39" s="4">
        <f t="shared" si="8"/>
        <v>0</v>
      </c>
      <c r="Y39" s="4">
        <v>0</v>
      </c>
    </row>
    <row r="40" spans="2:25" s="5" customFormat="1" x14ac:dyDescent="0.25">
      <c r="B40" s="4" t="s">
        <v>294</v>
      </c>
      <c r="C40" s="4">
        <f>C62+1</f>
        <v>42</v>
      </c>
      <c r="D40" s="4" t="s">
        <v>107</v>
      </c>
      <c r="E40" s="4">
        <v>4</v>
      </c>
      <c r="F40" s="9">
        <v>1</v>
      </c>
      <c r="G40" s="4">
        <f t="shared" si="7"/>
        <v>4</v>
      </c>
      <c r="H40" s="4" t="s">
        <v>173</v>
      </c>
      <c r="I40" s="4" t="s">
        <v>174</v>
      </c>
      <c r="J40" s="4" t="s">
        <v>314</v>
      </c>
      <c r="K40" s="4"/>
      <c r="L40" s="19" t="s">
        <v>313</v>
      </c>
      <c r="M40" s="19" t="s">
        <v>432</v>
      </c>
      <c r="N40" s="4"/>
      <c r="O40" s="4" t="s">
        <v>175</v>
      </c>
      <c r="P40" s="4" t="s">
        <v>176</v>
      </c>
      <c r="Q40" s="4" t="s">
        <v>177</v>
      </c>
      <c r="R40" s="4" t="s">
        <v>13</v>
      </c>
      <c r="S40" s="4" t="s">
        <v>13</v>
      </c>
      <c r="T40" s="4">
        <v>10011</v>
      </c>
      <c r="U40" s="4" t="s">
        <v>7</v>
      </c>
      <c r="V40" s="4" t="s">
        <v>12</v>
      </c>
      <c r="W40" s="4" t="s">
        <v>309</v>
      </c>
      <c r="X40" s="4">
        <f t="shared" si="8"/>
        <v>4</v>
      </c>
      <c r="Y40" s="4">
        <v>2</v>
      </c>
    </row>
    <row r="41" spans="2:25" s="8" customFormat="1" x14ac:dyDescent="0.25">
      <c r="B41" s="7" t="s">
        <v>294</v>
      </c>
      <c r="C41" s="7">
        <f>C44+1</f>
        <v>45</v>
      </c>
      <c r="D41" s="7" t="s">
        <v>22</v>
      </c>
      <c r="E41" s="7">
        <v>2</v>
      </c>
      <c r="F41" s="30">
        <v>0.75</v>
      </c>
      <c r="G41" s="7">
        <f t="shared" si="7"/>
        <v>1.5</v>
      </c>
      <c r="H41" s="7" t="s">
        <v>344</v>
      </c>
      <c r="I41" s="7" t="s">
        <v>150</v>
      </c>
      <c r="J41" s="7" t="s">
        <v>320</v>
      </c>
      <c r="K41" s="7"/>
      <c r="L41" s="7"/>
      <c r="M41" s="7"/>
      <c r="N41" s="7"/>
      <c r="O41" s="7" t="s">
        <v>151</v>
      </c>
      <c r="P41" s="7" t="s">
        <v>152</v>
      </c>
      <c r="Q41" s="7" t="s">
        <v>153</v>
      </c>
      <c r="R41" s="7" t="s">
        <v>13</v>
      </c>
      <c r="S41" s="7" t="s">
        <v>13</v>
      </c>
      <c r="T41" s="7">
        <v>10021</v>
      </c>
      <c r="U41" s="7" t="s">
        <v>7</v>
      </c>
      <c r="V41" s="7" t="s">
        <v>12</v>
      </c>
      <c r="W41" s="7"/>
      <c r="X41" s="7">
        <f t="shared" si="8"/>
        <v>0</v>
      </c>
      <c r="Y41" s="7">
        <v>0</v>
      </c>
    </row>
    <row r="42" spans="2:25" s="8" customFormat="1" x14ac:dyDescent="0.25">
      <c r="B42" s="7" t="s">
        <v>294</v>
      </c>
      <c r="C42" s="7">
        <f>C41+1</f>
        <v>46</v>
      </c>
      <c r="D42" s="7" t="s">
        <v>107</v>
      </c>
      <c r="E42" s="7">
        <v>1</v>
      </c>
      <c r="F42" s="30">
        <v>0</v>
      </c>
      <c r="G42" s="7">
        <f t="shared" si="7"/>
        <v>0</v>
      </c>
      <c r="H42" s="7" t="s">
        <v>73</v>
      </c>
      <c r="I42" s="7" t="s">
        <v>113</v>
      </c>
      <c r="J42" s="7"/>
      <c r="K42" s="7"/>
      <c r="L42" s="7"/>
      <c r="M42" s="7"/>
      <c r="N42" s="7"/>
      <c r="O42" s="7" t="s">
        <v>226</v>
      </c>
      <c r="P42" s="7" t="s">
        <v>227</v>
      </c>
      <c r="Q42" s="7"/>
      <c r="R42" s="7" t="s">
        <v>228</v>
      </c>
      <c r="S42" s="7" t="s">
        <v>13</v>
      </c>
      <c r="T42" s="7">
        <v>10562</v>
      </c>
      <c r="U42" s="7" t="s">
        <v>7</v>
      </c>
      <c r="V42" s="7" t="s">
        <v>12</v>
      </c>
      <c r="W42" s="7"/>
      <c r="X42" s="7">
        <f t="shared" si="8"/>
        <v>0</v>
      </c>
      <c r="Y42" s="7">
        <v>0</v>
      </c>
    </row>
    <row r="43" spans="2:25" s="5" customFormat="1" x14ac:dyDescent="0.25">
      <c r="B43" s="4" t="s">
        <v>294</v>
      </c>
      <c r="C43" s="4">
        <f>C40+1</f>
        <v>43</v>
      </c>
      <c r="D43" s="4" t="s">
        <v>28</v>
      </c>
      <c r="E43" s="4">
        <v>4</v>
      </c>
      <c r="F43" s="9">
        <v>0.5</v>
      </c>
      <c r="G43" s="4">
        <f t="shared" si="7"/>
        <v>2</v>
      </c>
      <c r="H43" s="4" t="s">
        <v>178</v>
      </c>
      <c r="I43" s="4" t="s">
        <v>179</v>
      </c>
      <c r="J43" s="4" t="s">
        <v>316</v>
      </c>
      <c r="K43" s="4"/>
      <c r="L43" s="4" t="s">
        <v>317</v>
      </c>
      <c r="M43" s="4" t="s">
        <v>318</v>
      </c>
      <c r="N43" s="4"/>
      <c r="O43" s="4" t="s">
        <v>180</v>
      </c>
      <c r="P43" s="4" t="s">
        <v>181</v>
      </c>
      <c r="Q43" s="4"/>
      <c r="R43" s="4" t="s">
        <v>182</v>
      </c>
      <c r="S43" s="4" t="s">
        <v>235</v>
      </c>
      <c r="T43" s="4">
        <v>20817</v>
      </c>
      <c r="U43" s="4" t="s">
        <v>7</v>
      </c>
      <c r="V43" s="4" t="s">
        <v>12</v>
      </c>
      <c r="W43" s="4" t="s">
        <v>310</v>
      </c>
      <c r="X43" s="4">
        <f t="shared" si="8"/>
        <v>0</v>
      </c>
      <c r="Y43" s="4">
        <v>0</v>
      </c>
    </row>
    <row r="44" spans="2:25" s="5" customFormat="1" x14ac:dyDescent="0.25">
      <c r="B44" s="4" t="s">
        <v>294</v>
      </c>
      <c r="C44" s="4">
        <f>C43+1</f>
        <v>44</v>
      </c>
      <c r="D44" s="4" t="s">
        <v>28</v>
      </c>
      <c r="E44" s="4">
        <v>4</v>
      </c>
      <c r="F44" s="9">
        <v>0.25</v>
      </c>
      <c r="G44" s="4">
        <f t="shared" si="7"/>
        <v>1</v>
      </c>
      <c r="H44" s="4" t="s">
        <v>162</v>
      </c>
      <c r="I44" s="4" t="s">
        <v>163</v>
      </c>
      <c r="J44" s="4"/>
      <c r="K44" s="4"/>
      <c r="L44" s="4" t="s">
        <v>251</v>
      </c>
      <c r="M44" s="4" t="s">
        <v>319</v>
      </c>
      <c r="N44" s="4"/>
      <c r="O44" s="4" t="s">
        <v>164</v>
      </c>
      <c r="P44" s="4" t="s">
        <v>165</v>
      </c>
      <c r="Q44" s="4"/>
      <c r="R44" s="4" t="s">
        <v>166</v>
      </c>
      <c r="S44" s="4" t="s">
        <v>235</v>
      </c>
      <c r="T44" s="4">
        <v>20850</v>
      </c>
      <c r="U44" s="4" t="s">
        <v>7</v>
      </c>
      <c r="V44" s="4" t="s">
        <v>12</v>
      </c>
      <c r="W44" s="4" t="s">
        <v>310</v>
      </c>
      <c r="X44" s="4">
        <f t="shared" si="8"/>
        <v>0</v>
      </c>
      <c r="Y44" s="4">
        <v>0</v>
      </c>
    </row>
    <row r="45" spans="2:25" s="8" customFormat="1" x14ac:dyDescent="0.25">
      <c r="B45" s="7" t="s">
        <v>294</v>
      </c>
      <c r="C45" s="7">
        <f>C39+1</f>
        <v>37</v>
      </c>
      <c r="D45" s="7" t="s">
        <v>18</v>
      </c>
      <c r="E45" s="7">
        <v>3</v>
      </c>
      <c r="F45" s="30">
        <v>1</v>
      </c>
      <c r="G45" s="7">
        <f t="shared" si="7"/>
        <v>3</v>
      </c>
      <c r="H45" s="7" t="s">
        <v>48</v>
      </c>
      <c r="I45" s="7" t="s">
        <v>50</v>
      </c>
      <c r="J45" s="7" t="s">
        <v>154</v>
      </c>
      <c r="K45" s="7" t="s">
        <v>345</v>
      </c>
      <c r="L45" s="7"/>
      <c r="M45" s="7"/>
      <c r="N45" s="7"/>
      <c r="O45" s="7" t="s">
        <v>49</v>
      </c>
      <c r="P45" s="7" t="s">
        <v>61</v>
      </c>
      <c r="Q45" s="7" t="s">
        <v>58</v>
      </c>
      <c r="R45" s="7" t="s">
        <v>13</v>
      </c>
      <c r="S45" s="7" t="s">
        <v>13</v>
      </c>
      <c r="T45" s="31">
        <v>10021</v>
      </c>
      <c r="U45" s="7" t="s">
        <v>7</v>
      </c>
      <c r="V45" s="7" t="s">
        <v>12</v>
      </c>
      <c r="W45" s="7" t="s">
        <v>309</v>
      </c>
      <c r="X45" s="7">
        <f t="shared" si="1"/>
        <v>3</v>
      </c>
      <c r="Y45" s="7">
        <v>1</v>
      </c>
    </row>
    <row r="46" spans="2:25" s="8" customFormat="1" x14ac:dyDescent="0.25">
      <c r="B46" s="7" t="s">
        <v>294</v>
      </c>
      <c r="C46" s="7">
        <f t="shared" si="4"/>
        <v>38</v>
      </c>
      <c r="D46" s="7" t="s">
        <v>18</v>
      </c>
      <c r="E46" s="7">
        <v>3</v>
      </c>
      <c r="F46" s="30">
        <v>1</v>
      </c>
      <c r="G46" s="7">
        <f t="shared" si="7"/>
        <v>3</v>
      </c>
      <c r="H46" s="7" t="s">
        <v>45</v>
      </c>
      <c r="I46" s="32" t="s">
        <v>51</v>
      </c>
      <c r="J46" s="32" t="s">
        <v>256</v>
      </c>
      <c r="K46" s="32" t="s">
        <v>257</v>
      </c>
      <c r="L46" s="32"/>
      <c r="M46" s="32"/>
      <c r="N46" s="32"/>
      <c r="O46" s="7" t="s">
        <v>37</v>
      </c>
      <c r="P46" s="7" t="s">
        <v>54</v>
      </c>
      <c r="Q46" s="7" t="s">
        <v>55</v>
      </c>
      <c r="R46" s="7" t="s">
        <v>13</v>
      </c>
      <c r="S46" s="7" t="s">
        <v>13</v>
      </c>
      <c r="T46" s="31">
        <v>10021</v>
      </c>
      <c r="U46" s="7" t="s">
        <v>7</v>
      </c>
      <c r="V46" s="7" t="s">
        <v>12</v>
      </c>
      <c r="W46" s="7" t="s">
        <v>309</v>
      </c>
      <c r="X46" s="7">
        <f t="shared" si="1"/>
        <v>3</v>
      </c>
      <c r="Y46" s="7">
        <v>1</v>
      </c>
    </row>
    <row r="47" spans="2:25" s="8" customFormat="1" x14ac:dyDescent="0.25">
      <c r="B47" s="7" t="s">
        <v>294</v>
      </c>
      <c r="C47" s="7">
        <f t="shared" si="4"/>
        <v>39</v>
      </c>
      <c r="D47" s="7" t="s">
        <v>18</v>
      </c>
      <c r="E47" s="7">
        <v>3</v>
      </c>
      <c r="F47" s="30">
        <v>1</v>
      </c>
      <c r="G47" s="7">
        <f t="shared" si="7"/>
        <v>3</v>
      </c>
      <c r="H47" s="7" t="s">
        <v>46</v>
      </c>
      <c r="I47" s="7" t="s">
        <v>52</v>
      </c>
      <c r="J47" s="7" t="s">
        <v>344</v>
      </c>
      <c r="K47" s="7" t="s">
        <v>343</v>
      </c>
      <c r="L47" s="7"/>
      <c r="M47" s="7"/>
      <c r="N47" s="7"/>
      <c r="O47" s="7" t="s">
        <v>38</v>
      </c>
      <c r="P47" s="7" t="s">
        <v>59</v>
      </c>
      <c r="Q47" s="7" t="s">
        <v>56</v>
      </c>
      <c r="R47" s="7" t="s">
        <v>13</v>
      </c>
      <c r="S47" s="7" t="s">
        <v>13</v>
      </c>
      <c r="T47" s="31">
        <v>10021</v>
      </c>
      <c r="U47" s="7" t="s">
        <v>7</v>
      </c>
      <c r="V47" s="7" t="s">
        <v>12</v>
      </c>
      <c r="W47" s="7" t="s">
        <v>309</v>
      </c>
      <c r="X47" s="7">
        <f t="shared" si="1"/>
        <v>3</v>
      </c>
      <c r="Y47" s="7">
        <v>1</v>
      </c>
    </row>
    <row r="48" spans="2:25" s="4" customFormat="1" ht="13.5" customHeight="1" x14ac:dyDescent="0.25">
      <c r="B48" s="4" t="s">
        <v>294</v>
      </c>
      <c r="C48" s="4">
        <f t="shared" si="4"/>
        <v>40</v>
      </c>
      <c r="D48" s="4" t="s">
        <v>107</v>
      </c>
      <c r="E48" s="4">
        <v>2</v>
      </c>
      <c r="F48" s="9">
        <v>0.5</v>
      </c>
      <c r="G48" s="4">
        <f>+E48*F48</f>
        <v>1</v>
      </c>
      <c r="H48" s="4" t="s">
        <v>155</v>
      </c>
      <c r="I48" s="4" t="s">
        <v>81</v>
      </c>
      <c r="J48" s="4" t="s">
        <v>315</v>
      </c>
      <c r="O48" s="4" t="s">
        <v>156</v>
      </c>
      <c r="P48" s="4" t="s">
        <v>241</v>
      </c>
      <c r="Q48" s="4" t="s">
        <v>242</v>
      </c>
      <c r="R48" s="4" t="s">
        <v>13</v>
      </c>
      <c r="S48" s="4" t="s">
        <v>13</v>
      </c>
      <c r="T48" s="4">
        <v>10128</v>
      </c>
      <c r="U48" s="4" t="s">
        <v>7</v>
      </c>
      <c r="V48" s="4" t="s">
        <v>12</v>
      </c>
      <c r="W48" s="4" t="s">
        <v>309</v>
      </c>
      <c r="X48" s="4">
        <f>IF(W48="yes",G48,0)</f>
        <v>1</v>
      </c>
      <c r="Y48" s="4">
        <v>0</v>
      </c>
    </row>
    <row r="49" spans="2:25" s="5" customFormat="1" x14ac:dyDescent="0.25">
      <c r="B49" s="4" t="s">
        <v>294</v>
      </c>
      <c r="C49" s="4">
        <f>C61+1</f>
        <v>49</v>
      </c>
      <c r="D49" s="4" t="s">
        <v>223</v>
      </c>
      <c r="E49" s="4">
        <v>2</v>
      </c>
      <c r="F49" s="9">
        <v>1</v>
      </c>
      <c r="G49" s="4">
        <f>+E49*F49</f>
        <v>2</v>
      </c>
      <c r="H49" s="4" t="s">
        <v>225</v>
      </c>
      <c r="I49" s="4" t="s">
        <v>291</v>
      </c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 t="s">
        <v>348</v>
      </c>
      <c r="W49" s="4" t="s">
        <v>309</v>
      </c>
      <c r="X49" s="4">
        <f>IF(W49="yes",G49,0)</f>
        <v>2</v>
      </c>
      <c r="Y49" s="4">
        <v>0</v>
      </c>
    </row>
    <row r="50" spans="2:25" s="5" customFormat="1" x14ac:dyDescent="0.25">
      <c r="B50" s="4"/>
      <c r="C50" s="4"/>
      <c r="D50" s="4"/>
      <c r="E50" s="4"/>
      <c r="F50" s="9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spans="2:25" s="5" customFormat="1" x14ac:dyDescent="0.25">
      <c r="B51" s="4"/>
      <c r="C51" s="4"/>
      <c r="D51" s="4"/>
      <c r="E51" s="4"/>
      <c r="F51" s="9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spans="2:25" s="5" customFormat="1" x14ac:dyDescent="0.25">
      <c r="B52" s="4"/>
      <c r="C52" s="4"/>
      <c r="D52" s="4"/>
      <c r="E52" s="4"/>
      <c r="F52" s="9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spans="2:25" s="5" customFormat="1" x14ac:dyDescent="0.25">
      <c r="B53" s="4"/>
      <c r="C53" s="4"/>
      <c r="D53" s="4"/>
      <c r="E53" s="4"/>
      <c r="F53" s="9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spans="2:25" s="5" customFormat="1" x14ac:dyDescent="0.25">
      <c r="B54" s="4"/>
      <c r="C54" s="4">
        <f>C48+1</f>
        <v>41</v>
      </c>
      <c r="D54" s="4" t="s">
        <v>18</v>
      </c>
      <c r="E54" s="4">
        <v>4</v>
      </c>
      <c r="F54" s="9">
        <v>0.75</v>
      </c>
      <c r="G54" s="4">
        <f t="shared" si="7"/>
        <v>3</v>
      </c>
      <c r="H54" s="4" t="s">
        <v>19</v>
      </c>
      <c r="I54" s="4" t="s">
        <v>20</v>
      </c>
      <c r="J54" s="4" t="s">
        <v>259</v>
      </c>
      <c r="K54" s="4" t="s">
        <v>221</v>
      </c>
      <c r="L54" s="4" t="s">
        <v>260</v>
      </c>
      <c r="M54" s="4"/>
      <c r="N54" s="4"/>
      <c r="O54" s="4" t="s">
        <v>21</v>
      </c>
      <c r="P54" s="4" t="s">
        <v>27</v>
      </c>
      <c r="Q54" s="4" t="s">
        <v>25</v>
      </c>
      <c r="R54" s="4" t="s">
        <v>13</v>
      </c>
      <c r="S54" s="4" t="s">
        <v>13</v>
      </c>
      <c r="T54" s="6">
        <v>10021</v>
      </c>
      <c r="U54" s="4" t="s">
        <v>7</v>
      </c>
      <c r="V54" s="4" t="s">
        <v>12</v>
      </c>
      <c r="W54" s="4"/>
      <c r="X54" s="4">
        <f t="shared" ref="X54:X61" si="9">IF(W54="yes",G54,0)</f>
        <v>0</v>
      </c>
      <c r="Y54" s="4"/>
    </row>
    <row r="55" spans="2:25" s="5" customFormat="1" x14ac:dyDescent="0.25">
      <c r="B55" s="4"/>
      <c r="C55" s="4">
        <f t="shared" si="4"/>
        <v>42</v>
      </c>
      <c r="D55" s="4" t="s">
        <v>312</v>
      </c>
      <c r="E55" s="4">
        <v>3</v>
      </c>
      <c r="F55" s="9">
        <v>0</v>
      </c>
      <c r="G55" s="4">
        <f t="shared" si="7"/>
        <v>0</v>
      </c>
      <c r="H55" s="4" t="s">
        <v>277</v>
      </c>
      <c r="I55" s="4" t="s">
        <v>412</v>
      </c>
      <c r="J55" s="4" t="s">
        <v>267</v>
      </c>
      <c r="K55" s="4" t="s">
        <v>413</v>
      </c>
      <c r="L55" s="4"/>
      <c r="M55" s="4"/>
      <c r="N55" s="4"/>
      <c r="O55" s="4"/>
      <c r="P55" s="4"/>
      <c r="Q55" s="4"/>
      <c r="R55" s="4"/>
      <c r="S55" s="4"/>
      <c r="T55" s="4"/>
      <c r="U55" s="4"/>
      <c r="V55" s="4" t="s">
        <v>348</v>
      </c>
      <c r="W55" s="4"/>
      <c r="X55" s="4">
        <f t="shared" si="9"/>
        <v>0</v>
      </c>
      <c r="Y55" s="4"/>
    </row>
    <row r="56" spans="2:25" s="5" customFormat="1" x14ac:dyDescent="0.25">
      <c r="B56" s="4"/>
      <c r="C56" s="4">
        <f t="shared" si="4"/>
        <v>43</v>
      </c>
      <c r="D56" s="4" t="s">
        <v>312</v>
      </c>
      <c r="E56" s="4">
        <v>3</v>
      </c>
      <c r="F56" s="9">
        <v>0</v>
      </c>
      <c r="G56" s="4">
        <f t="shared" si="7"/>
        <v>0</v>
      </c>
      <c r="H56" s="4" t="s">
        <v>250</v>
      </c>
      <c r="I56" s="4" t="s">
        <v>415</v>
      </c>
      <c r="J56" s="4" t="s">
        <v>414</v>
      </c>
      <c r="K56" s="4" t="s">
        <v>416</v>
      </c>
      <c r="L56" s="4"/>
      <c r="M56" s="4"/>
      <c r="N56" s="4"/>
      <c r="O56" s="4"/>
      <c r="P56" s="4"/>
      <c r="Q56" s="4"/>
      <c r="R56" s="4"/>
      <c r="S56" s="4"/>
      <c r="T56" s="4"/>
      <c r="U56" s="4"/>
      <c r="V56" s="4" t="s">
        <v>348</v>
      </c>
      <c r="W56" s="4"/>
      <c r="X56" s="4">
        <f t="shared" si="9"/>
        <v>0</v>
      </c>
      <c r="Y56" s="4"/>
    </row>
    <row r="57" spans="2:25" s="5" customFormat="1" x14ac:dyDescent="0.25">
      <c r="B57" s="4"/>
      <c r="C57" s="4">
        <f t="shared" si="4"/>
        <v>44</v>
      </c>
      <c r="D57" s="4" t="s">
        <v>312</v>
      </c>
      <c r="E57" s="4">
        <v>3</v>
      </c>
      <c r="F57" s="9">
        <v>0.25</v>
      </c>
      <c r="G57" s="4">
        <f t="shared" si="7"/>
        <v>0.75</v>
      </c>
      <c r="H57" s="4" t="s">
        <v>278</v>
      </c>
      <c r="I57" s="4" t="s">
        <v>419</v>
      </c>
      <c r="J57" s="4" t="s">
        <v>420</v>
      </c>
      <c r="K57" s="4" t="s">
        <v>421</v>
      </c>
      <c r="L57" s="4"/>
      <c r="M57" s="4"/>
      <c r="N57" s="4"/>
      <c r="O57" s="4"/>
      <c r="P57" s="4"/>
      <c r="Q57" s="4"/>
      <c r="R57" s="4"/>
      <c r="S57" s="4"/>
      <c r="T57" s="4"/>
      <c r="U57" s="4"/>
      <c r="V57" s="4" t="s">
        <v>348</v>
      </c>
      <c r="W57" s="4"/>
      <c r="X57" s="4">
        <f t="shared" si="9"/>
        <v>0</v>
      </c>
      <c r="Y57" s="4"/>
    </row>
    <row r="58" spans="2:25" s="5" customFormat="1" x14ac:dyDescent="0.25">
      <c r="B58" s="4"/>
      <c r="C58" s="4">
        <f t="shared" si="4"/>
        <v>45</v>
      </c>
      <c r="D58" s="4" t="s">
        <v>312</v>
      </c>
      <c r="E58" s="4">
        <v>3</v>
      </c>
      <c r="F58" s="9">
        <v>0.25</v>
      </c>
      <c r="G58" s="4">
        <f t="shared" si="7"/>
        <v>0.75</v>
      </c>
      <c r="H58" s="4" t="s">
        <v>279</v>
      </c>
      <c r="I58" s="4" t="s">
        <v>422</v>
      </c>
      <c r="J58" s="4" t="s">
        <v>423</v>
      </c>
      <c r="K58" s="4" t="s">
        <v>424</v>
      </c>
      <c r="L58" s="4"/>
      <c r="M58" s="4"/>
      <c r="N58" s="4"/>
      <c r="O58" s="4"/>
      <c r="P58" s="4"/>
      <c r="Q58" s="4"/>
      <c r="R58" s="4"/>
      <c r="S58" s="4"/>
      <c r="T58" s="4"/>
      <c r="U58" s="4"/>
      <c r="V58" s="4" t="s">
        <v>348</v>
      </c>
      <c r="W58" s="4"/>
      <c r="X58" s="4">
        <f t="shared" si="9"/>
        <v>0</v>
      </c>
      <c r="Y58" s="4"/>
    </row>
    <row r="59" spans="2:25" s="5" customFormat="1" x14ac:dyDescent="0.25">
      <c r="B59" s="4"/>
      <c r="C59" s="4">
        <f t="shared" si="4"/>
        <v>46</v>
      </c>
      <c r="D59" s="4" t="s">
        <v>312</v>
      </c>
      <c r="E59" s="4">
        <v>3</v>
      </c>
      <c r="F59" s="9">
        <v>0.25</v>
      </c>
      <c r="G59" s="4">
        <f t="shared" si="7"/>
        <v>0.75</v>
      </c>
      <c r="H59" s="4" t="s">
        <v>280</v>
      </c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 t="s">
        <v>348</v>
      </c>
      <c r="W59" s="4"/>
      <c r="X59" s="4">
        <f t="shared" si="9"/>
        <v>0</v>
      </c>
      <c r="Y59" s="4"/>
    </row>
    <row r="60" spans="2:25" s="5" customFormat="1" x14ac:dyDescent="0.25">
      <c r="B60" s="4"/>
      <c r="C60" s="4">
        <f t="shared" si="4"/>
        <v>47</v>
      </c>
      <c r="D60" s="4" t="s">
        <v>312</v>
      </c>
      <c r="E60" s="4">
        <v>3</v>
      </c>
      <c r="F60" s="9">
        <v>0.5</v>
      </c>
      <c r="G60" s="4">
        <f t="shared" si="7"/>
        <v>1.5</v>
      </c>
      <c r="H60" s="4" t="s">
        <v>281</v>
      </c>
      <c r="I60" s="4" t="s">
        <v>417</v>
      </c>
      <c r="J60" s="4" t="s">
        <v>361</v>
      </c>
      <c r="K60" s="4" t="s">
        <v>418</v>
      </c>
      <c r="L60" s="4"/>
      <c r="M60" s="4"/>
      <c r="N60" s="4"/>
      <c r="O60" s="4"/>
      <c r="P60" s="4"/>
      <c r="Q60" s="4"/>
      <c r="R60" s="4"/>
      <c r="S60" s="4"/>
      <c r="T60" s="4"/>
      <c r="U60" s="4"/>
      <c r="V60" s="4" t="s">
        <v>348</v>
      </c>
      <c r="W60" s="4"/>
      <c r="X60" s="4">
        <f t="shared" si="9"/>
        <v>0</v>
      </c>
      <c r="Y60" s="4"/>
    </row>
    <row r="61" spans="2:25" s="5" customFormat="1" x14ac:dyDescent="0.25">
      <c r="B61" s="4"/>
      <c r="C61" s="4">
        <f t="shared" si="4"/>
        <v>48</v>
      </c>
      <c r="D61" s="4" t="s">
        <v>312</v>
      </c>
      <c r="E61" s="4">
        <v>3</v>
      </c>
      <c r="F61" s="9">
        <v>0.5</v>
      </c>
      <c r="G61" s="4">
        <f t="shared" si="7"/>
        <v>1.5</v>
      </c>
      <c r="H61" s="4" t="s">
        <v>409</v>
      </c>
      <c r="I61" s="4" t="s">
        <v>410</v>
      </c>
      <c r="J61" s="4" t="s">
        <v>189</v>
      </c>
      <c r="K61" s="4" t="s">
        <v>411</v>
      </c>
      <c r="L61" s="4"/>
      <c r="M61" s="4"/>
      <c r="N61" s="4"/>
      <c r="O61" s="4"/>
      <c r="P61" s="4"/>
      <c r="Q61" s="4"/>
      <c r="R61" s="4"/>
      <c r="S61" s="4"/>
      <c r="T61" s="4"/>
      <c r="U61" s="4"/>
      <c r="V61" s="4" t="s">
        <v>348</v>
      </c>
      <c r="W61" s="4"/>
      <c r="X61" s="4">
        <f t="shared" si="9"/>
        <v>0</v>
      </c>
      <c r="Y61" s="4"/>
    </row>
    <row r="62" spans="2:25" s="5" customFormat="1" x14ac:dyDescent="0.25">
      <c r="B62" s="4"/>
      <c r="C62" s="4">
        <f>C48+1</f>
        <v>41</v>
      </c>
      <c r="D62" s="4" t="s">
        <v>107</v>
      </c>
      <c r="E62" s="4">
        <v>1</v>
      </c>
      <c r="F62" s="9">
        <v>1</v>
      </c>
      <c r="G62" s="4">
        <f t="shared" ref="G62:G64" si="10">+E62*F62</f>
        <v>1</v>
      </c>
      <c r="H62" s="4" t="s">
        <v>114</v>
      </c>
      <c r="I62" s="4" t="s">
        <v>115</v>
      </c>
      <c r="J62" s="4"/>
      <c r="K62" s="4"/>
      <c r="L62" s="4"/>
      <c r="M62" s="4"/>
      <c r="N62" s="4"/>
      <c r="O62" s="4" t="s">
        <v>232</v>
      </c>
      <c r="P62" s="4" t="s">
        <v>233</v>
      </c>
      <c r="Q62" s="4" t="s">
        <v>234</v>
      </c>
      <c r="R62" s="4" t="s">
        <v>13</v>
      </c>
      <c r="S62" s="4" t="s">
        <v>13</v>
      </c>
      <c r="T62" s="4">
        <v>10011</v>
      </c>
      <c r="U62" s="4" t="s">
        <v>7</v>
      </c>
      <c r="V62" s="4" t="s">
        <v>12</v>
      </c>
      <c r="W62" s="4"/>
      <c r="X62" s="4">
        <f t="shared" si="1"/>
        <v>0</v>
      </c>
      <c r="Y62" s="4">
        <v>0</v>
      </c>
    </row>
    <row r="63" spans="2:25" s="5" customFormat="1" x14ac:dyDescent="0.25">
      <c r="B63" s="4"/>
      <c r="C63" s="4">
        <f t="shared" si="4"/>
        <v>42</v>
      </c>
      <c r="D63" s="4" t="s">
        <v>107</v>
      </c>
      <c r="E63" s="4">
        <v>2</v>
      </c>
      <c r="F63" s="9">
        <v>1</v>
      </c>
      <c r="G63" s="4">
        <f t="shared" si="10"/>
        <v>2</v>
      </c>
      <c r="H63" s="4" t="s">
        <v>292</v>
      </c>
      <c r="I63" s="4" t="s">
        <v>293</v>
      </c>
      <c r="J63" s="4" t="s">
        <v>326</v>
      </c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 t="s">
        <v>348</v>
      </c>
      <c r="W63" s="4"/>
      <c r="X63" s="4">
        <f t="shared" si="1"/>
        <v>0</v>
      </c>
      <c r="Y63" s="4">
        <v>0</v>
      </c>
    </row>
    <row r="64" spans="2:25" s="5" customFormat="1" x14ac:dyDescent="0.25">
      <c r="B64" s="4"/>
      <c r="C64" s="4">
        <f t="shared" si="4"/>
        <v>43</v>
      </c>
      <c r="D64" s="4" t="s">
        <v>67</v>
      </c>
      <c r="E64" s="4">
        <v>4</v>
      </c>
      <c r="F64" s="9">
        <v>0.25</v>
      </c>
      <c r="G64" s="4">
        <f t="shared" si="10"/>
        <v>1</v>
      </c>
      <c r="H64" s="4" t="s">
        <v>74</v>
      </c>
      <c r="I64" s="4" t="s">
        <v>75</v>
      </c>
      <c r="J64" s="4" t="s">
        <v>321</v>
      </c>
      <c r="K64" s="4"/>
      <c r="L64" s="4" t="s">
        <v>322</v>
      </c>
      <c r="M64" s="4" t="s">
        <v>323</v>
      </c>
      <c r="N64" s="4"/>
      <c r="O64" s="4" t="s">
        <v>85</v>
      </c>
      <c r="P64" s="4" t="s">
        <v>76</v>
      </c>
      <c r="Q64" s="4"/>
      <c r="R64" s="4" t="s">
        <v>77</v>
      </c>
      <c r="S64" s="4" t="s">
        <v>87</v>
      </c>
      <c r="T64" s="6" t="s">
        <v>83</v>
      </c>
      <c r="U64" s="4" t="s">
        <v>7</v>
      </c>
      <c r="V64" s="4" t="s">
        <v>12</v>
      </c>
      <c r="W64" s="4"/>
      <c r="X64" s="4">
        <f t="shared" si="1"/>
        <v>0</v>
      </c>
      <c r="Y64" s="4"/>
    </row>
    <row r="65" spans="2:25" s="5" customFormat="1" x14ac:dyDescent="0.25">
      <c r="B65" s="4"/>
      <c r="C65" s="4">
        <f t="shared" si="4"/>
        <v>44</v>
      </c>
      <c r="D65" s="4" t="s">
        <v>67</v>
      </c>
      <c r="E65" s="4">
        <v>3</v>
      </c>
      <c r="F65" s="9">
        <v>1</v>
      </c>
      <c r="G65" s="4">
        <f>+E65*F65</f>
        <v>3</v>
      </c>
      <c r="H65" s="4" t="s">
        <v>68</v>
      </c>
      <c r="I65" s="4" t="s">
        <v>69</v>
      </c>
      <c r="J65" s="4" t="s">
        <v>324</v>
      </c>
      <c r="K65" s="4"/>
      <c r="L65" s="4" t="s">
        <v>325</v>
      </c>
      <c r="M65" s="4"/>
      <c r="N65" s="4"/>
      <c r="O65" s="4" t="s">
        <v>84</v>
      </c>
      <c r="P65" s="4" t="s">
        <v>70</v>
      </c>
      <c r="Q65" s="4"/>
      <c r="R65" s="4" t="s">
        <v>71</v>
      </c>
      <c r="S65" s="4" t="s">
        <v>87</v>
      </c>
      <c r="T65" s="6" t="s">
        <v>82</v>
      </c>
      <c r="U65" s="4" t="s">
        <v>7</v>
      </c>
      <c r="V65" s="4" t="s">
        <v>12</v>
      </c>
      <c r="W65" s="4"/>
      <c r="X65" s="4">
        <f t="shared" ref="X65" si="11">IF(W65="yes",G65,0)</f>
        <v>0</v>
      </c>
      <c r="Y65" s="4"/>
    </row>
  </sheetData>
  <autoFilter ref="A3:Y65"/>
  <sortState ref="C3:V59">
    <sortCondition ref="O3:O59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"/>
  <sheetViews>
    <sheetView zoomScaleNormal="100" workbookViewId="0">
      <selection activeCell="C38" sqref="C38"/>
    </sheetView>
  </sheetViews>
  <sheetFormatPr defaultColWidth="8.7109375" defaultRowHeight="15" x14ac:dyDescent="0.25"/>
  <cols>
    <col min="1" max="1" width="3.7109375" style="2" customWidth="1"/>
    <col min="2" max="2" width="3.85546875" style="2" customWidth="1"/>
    <col min="3" max="3" width="26.5703125" style="1" customWidth="1"/>
    <col min="4" max="5" width="12.140625" style="1" customWidth="1"/>
    <col min="6" max="6" width="28.42578125" style="1" customWidth="1"/>
    <col min="7" max="7" width="26.5703125" style="1" customWidth="1"/>
    <col min="8" max="8" width="24.140625" style="1" customWidth="1"/>
    <col min="9" max="9" width="27.85546875" style="1" customWidth="1"/>
    <col min="10" max="12" width="12.140625" style="1" customWidth="1"/>
    <col min="13" max="13" width="8.7109375" style="1"/>
    <col min="14" max="16384" width="8.7109375" style="2"/>
  </cols>
  <sheetData>
    <row r="1" spans="2:13" ht="14.1" x14ac:dyDescent="0.3">
      <c r="C1" s="2"/>
    </row>
    <row r="2" spans="2:13" ht="15.6" x14ac:dyDescent="0.45">
      <c r="B2" s="3" t="s">
        <v>90</v>
      </c>
      <c r="C2" s="3" t="s">
        <v>14</v>
      </c>
      <c r="D2" s="3" t="s">
        <v>0</v>
      </c>
      <c r="E2" s="3" t="s">
        <v>1</v>
      </c>
      <c r="F2" s="3" t="s">
        <v>2</v>
      </c>
      <c r="G2" s="3" t="s">
        <v>9</v>
      </c>
      <c r="H2" s="3" t="s">
        <v>23</v>
      </c>
      <c r="I2" s="3" t="s">
        <v>3</v>
      </c>
      <c r="J2" s="3" t="s">
        <v>4</v>
      </c>
      <c r="K2" s="3" t="s">
        <v>5</v>
      </c>
      <c r="L2" s="3" t="s">
        <v>6</v>
      </c>
      <c r="M2" s="3" t="s">
        <v>11</v>
      </c>
    </row>
    <row r="3" spans="2:13" s="8" customFormat="1" ht="14.1" x14ac:dyDescent="0.3">
      <c r="B3" s="7">
        <v>1</v>
      </c>
      <c r="C3" s="7" t="s">
        <v>91</v>
      </c>
      <c r="D3" s="7" t="s">
        <v>95</v>
      </c>
      <c r="E3" s="7" t="s">
        <v>96</v>
      </c>
      <c r="F3" s="7" t="s">
        <v>101</v>
      </c>
      <c r="G3" s="7" t="s">
        <v>97</v>
      </c>
      <c r="H3" s="7" t="s">
        <v>98</v>
      </c>
      <c r="I3" s="7" t="s">
        <v>99</v>
      </c>
      <c r="J3" s="7" t="s">
        <v>93</v>
      </c>
      <c r="K3" s="7" t="s">
        <v>100</v>
      </c>
      <c r="L3" s="7" t="s">
        <v>94</v>
      </c>
      <c r="M3" s="7" t="s">
        <v>12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6"/>
  <sheetViews>
    <sheetView workbookViewId="0">
      <selection activeCell="D24" sqref="D24"/>
    </sheetView>
  </sheetViews>
  <sheetFormatPr defaultRowHeight="15" x14ac:dyDescent="0.25"/>
  <cols>
    <col min="1" max="1" width="26.85546875" bestFit="1" customWidth="1"/>
    <col min="2" max="2" width="13.42578125" bestFit="1" customWidth="1"/>
    <col min="3" max="3" width="10" bestFit="1" customWidth="1"/>
  </cols>
  <sheetData>
    <row r="2" spans="1:4" x14ac:dyDescent="0.25">
      <c r="A2" t="s">
        <v>376</v>
      </c>
      <c r="B2" t="s">
        <v>377</v>
      </c>
      <c r="C2" t="s">
        <v>378</v>
      </c>
      <c r="D2" t="s">
        <v>390</v>
      </c>
    </row>
    <row r="3" spans="1:4" x14ac:dyDescent="0.25">
      <c r="A3" t="s">
        <v>374</v>
      </c>
      <c r="B3" t="s">
        <v>375</v>
      </c>
      <c r="C3" s="18"/>
    </row>
    <row r="4" spans="1:4" x14ac:dyDescent="0.25">
      <c r="A4" t="s">
        <v>475</v>
      </c>
      <c r="B4" t="s">
        <v>389</v>
      </c>
      <c r="C4" s="18"/>
      <c r="D4" t="s">
        <v>391</v>
      </c>
    </row>
    <row r="5" spans="1:4" x14ac:dyDescent="0.25">
      <c r="A5" t="s">
        <v>379</v>
      </c>
      <c r="C5" s="18"/>
    </row>
    <row r="6" spans="1:4" x14ac:dyDescent="0.25">
      <c r="A6" t="s">
        <v>380</v>
      </c>
      <c r="B6" t="s">
        <v>392</v>
      </c>
      <c r="C6" s="18"/>
    </row>
    <row r="7" spans="1:4" x14ac:dyDescent="0.25">
      <c r="A7" t="s">
        <v>381</v>
      </c>
      <c r="B7" t="s">
        <v>388</v>
      </c>
      <c r="C7" s="18"/>
    </row>
    <row r="8" spans="1:4" x14ac:dyDescent="0.25">
      <c r="A8" t="s">
        <v>382</v>
      </c>
      <c r="B8" t="s">
        <v>395</v>
      </c>
      <c r="C8" s="18"/>
    </row>
    <row r="9" spans="1:4" x14ac:dyDescent="0.25">
      <c r="A9" t="s">
        <v>383</v>
      </c>
      <c r="B9" t="s">
        <v>389</v>
      </c>
      <c r="C9" s="18"/>
    </row>
    <row r="10" spans="1:4" x14ac:dyDescent="0.25">
      <c r="A10" t="s">
        <v>384</v>
      </c>
      <c r="B10" t="s">
        <v>474</v>
      </c>
      <c r="C10" s="18"/>
    </row>
    <row r="11" spans="1:4" x14ac:dyDescent="0.25">
      <c r="A11" t="s">
        <v>385</v>
      </c>
      <c r="B11" t="s">
        <v>375</v>
      </c>
      <c r="C11" s="18"/>
    </row>
    <row r="12" spans="1:4" x14ac:dyDescent="0.25">
      <c r="A12" t="s">
        <v>386</v>
      </c>
      <c r="B12" t="s">
        <v>473</v>
      </c>
      <c r="C12" s="18"/>
    </row>
    <row r="13" spans="1:4" x14ac:dyDescent="0.25">
      <c r="A13" t="s">
        <v>387</v>
      </c>
      <c r="B13" t="s">
        <v>474</v>
      </c>
      <c r="C13" s="18"/>
    </row>
    <row r="14" spans="1:4" x14ac:dyDescent="0.25">
      <c r="A14" t="s">
        <v>393</v>
      </c>
      <c r="B14" t="s">
        <v>396</v>
      </c>
      <c r="C14" s="17"/>
    </row>
    <row r="15" spans="1:4" x14ac:dyDescent="0.25">
      <c r="A15" t="s">
        <v>394</v>
      </c>
      <c r="B15" t="s">
        <v>399</v>
      </c>
      <c r="C15" s="17"/>
    </row>
    <row r="16" spans="1:4" x14ac:dyDescent="0.25">
      <c r="A16" t="s">
        <v>397</v>
      </c>
      <c r="B16" t="s">
        <v>398</v>
      </c>
      <c r="C16" s="17"/>
    </row>
    <row r="17" spans="1:3" x14ac:dyDescent="0.25">
      <c r="A17" t="s">
        <v>400</v>
      </c>
      <c r="B17" t="s">
        <v>375</v>
      </c>
      <c r="C17" s="17"/>
    </row>
    <row r="18" spans="1:3" x14ac:dyDescent="0.25">
      <c r="A18" t="s">
        <v>401</v>
      </c>
      <c r="C18" s="17"/>
    </row>
    <row r="19" spans="1:3" x14ac:dyDescent="0.25">
      <c r="A19" t="s">
        <v>402</v>
      </c>
      <c r="C19" s="17"/>
    </row>
    <row r="20" spans="1:3" x14ac:dyDescent="0.25">
      <c r="A20" t="s">
        <v>403</v>
      </c>
      <c r="C20" s="17"/>
    </row>
    <row r="21" spans="1:3" x14ac:dyDescent="0.25">
      <c r="A21" t="s">
        <v>404</v>
      </c>
      <c r="C21" s="17"/>
    </row>
    <row r="22" spans="1:3" x14ac:dyDescent="0.25">
      <c r="A22" t="s">
        <v>405</v>
      </c>
    </row>
    <row r="26" spans="1:3" x14ac:dyDescent="0.25">
      <c r="C26" s="17">
        <f>SUM(C3:C17)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9"/>
  <sheetViews>
    <sheetView workbookViewId="0">
      <selection activeCell="B43" sqref="B43"/>
    </sheetView>
  </sheetViews>
  <sheetFormatPr defaultRowHeight="15" x14ac:dyDescent="0.25"/>
  <sheetData>
    <row r="3" spans="2:5" x14ac:dyDescent="0.25">
      <c r="C3" t="s">
        <v>434</v>
      </c>
      <c r="D3" t="s">
        <v>435</v>
      </c>
    </row>
    <row r="4" spans="2:5" x14ac:dyDescent="0.25">
      <c r="B4">
        <v>1</v>
      </c>
      <c r="C4" s="19" t="s">
        <v>359</v>
      </c>
      <c r="D4" s="4">
        <v>2</v>
      </c>
      <c r="E4" t="s">
        <v>439</v>
      </c>
    </row>
    <row r="5" spans="2:5" x14ac:dyDescent="0.25">
      <c r="B5">
        <f>B4+1</f>
        <v>2</v>
      </c>
      <c r="C5" s="19" t="s">
        <v>360</v>
      </c>
      <c r="D5" s="4">
        <v>1</v>
      </c>
      <c r="E5" t="s">
        <v>439</v>
      </c>
    </row>
    <row r="6" spans="2:5" x14ac:dyDescent="0.25">
      <c r="B6">
        <f t="shared" ref="B6:B24" si="0">B5+1</f>
        <v>3</v>
      </c>
      <c r="C6" s="19" t="s">
        <v>339</v>
      </c>
      <c r="D6" s="4" t="s">
        <v>436</v>
      </c>
      <c r="E6" t="s">
        <v>439</v>
      </c>
    </row>
    <row r="7" spans="2:5" x14ac:dyDescent="0.25">
      <c r="B7">
        <f t="shared" si="0"/>
        <v>4</v>
      </c>
      <c r="C7" s="19" t="s">
        <v>353</v>
      </c>
      <c r="D7" s="4">
        <v>2</v>
      </c>
      <c r="E7" t="s">
        <v>439</v>
      </c>
    </row>
    <row r="8" spans="2:5" x14ac:dyDescent="0.25">
      <c r="B8">
        <f t="shared" si="0"/>
        <v>5</v>
      </c>
      <c r="C8" s="19" t="s">
        <v>355</v>
      </c>
      <c r="D8" s="4">
        <v>3</v>
      </c>
      <c r="E8" t="s">
        <v>439</v>
      </c>
    </row>
    <row r="9" spans="2:5" x14ac:dyDescent="0.25">
      <c r="B9">
        <f t="shared" si="0"/>
        <v>6</v>
      </c>
      <c r="C9" s="19" t="s">
        <v>335</v>
      </c>
      <c r="D9" s="4">
        <v>1</v>
      </c>
      <c r="E9" t="s">
        <v>439</v>
      </c>
    </row>
    <row r="10" spans="2:5" x14ac:dyDescent="0.25">
      <c r="B10">
        <f t="shared" si="0"/>
        <v>7</v>
      </c>
      <c r="C10" s="19" t="s">
        <v>367</v>
      </c>
      <c r="D10" s="4">
        <v>2</v>
      </c>
      <c r="E10" t="s">
        <v>439</v>
      </c>
    </row>
    <row r="11" spans="2:5" x14ac:dyDescent="0.25">
      <c r="B11">
        <f t="shared" si="0"/>
        <v>8</v>
      </c>
      <c r="C11" s="19" t="s">
        <v>276</v>
      </c>
      <c r="D11" s="4">
        <v>1</v>
      </c>
      <c r="E11" t="s">
        <v>439</v>
      </c>
    </row>
    <row r="12" spans="2:5" x14ac:dyDescent="0.25">
      <c r="B12">
        <f t="shared" si="0"/>
        <v>9</v>
      </c>
      <c r="C12" s="19" t="s">
        <v>313</v>
      </c>
      <c r="D12" s="4">
        <v>3</v>
      </c>
      <c r="E12" t="s">
        <v>439</v>
      </c>
    </row>
    <row r="13" spans="2:5" x14ac:dyDescent="0.25">
      <c r="B13">
        <f t="shared" si="0"/>
        <v>10</v>
      </c>
      <c r="C13" s="19" t="s">
        <v>318</v>
      </c>
      <c r="D13" s="4">
        <v>2</v>
      </c>
      <c r="E13" t="s">
        <v>439</v>
      </c>
    </row>
    <row r="14" spans="2:5" x14ac:dyDescent="0.25">
      <c r="B14">
        <f t="shared" si="0"/>
        <v>11</v>
      </c>
      <c r="C14" s="19" t="s">
        <v>362</v>
      </c>
      <c r="D14" s="4">
        <v>2</v>
      </c>
      <c r="E14" t="s">
        <v>440</v>
      </c>
    </row>
    <row r="15" spans="2:5" x14ac:dyDescent="0.25">
      <c r="B15">
        <f t="shared" si="0"/>
        <v>12</v>
      </c>
      <c r="C15" s="19" t="s">
        <v>331</v>
      </c>
      <c r="D15" s="4">
        <v>3</v>
      </c>
      <c r="E15" t="s">
        <v>440</v>
      </c>
    </row>
    <row r="16" spans="2:5" x14ac:dyDescent="0.25">
      <c r="B16">
        <f t="shared" si="0"/>
        <v>13</v>
      </c>
      <c r="C16" s="19" t="s">
        <v>332</v>
      </c>
      <c r="D16" s="4">
        <v>1</v>
      </c>
      <c r="E16" t="s">
        <v>440</v>
      </c>
    </row>
    <row r="17" spans="2:5" x14ac:dyDescent="0.25">
      <c r="B17">
        <f t="shared" si="0"/>
        <v>14</v>
      </c>
      <c r="C17" s="19" t="s">
        <v>433</v>
      </c>
      <c r="D17" s="4">
        <v>1</v>
      </c>
      <c r="E17" t="s">
        <v>440</v>
      </c>
    </row>
    <row r="18" spans="2:5" x14ac:dyDescent="0.25">
      <c r="B18">
        <f t="shared" si="0"/>
        <v>15</v>
      </c>
      <c r="C18" s="19" t="s">
        <v>199</v>
      </c>
      <c r="D18" s="4">
        <v>2</v>
      </c>
      <c r="E18" t="s">
        <v>440</v>
      </c>
    </row>
    <row r="19" spans="2:5" x14ac:dyDescent="0.25">
      <c r="B19">
        <f t="shared" si="0"/>
        <v>16</v>
      </c>
      <c r="C19" s="19" t="s">
        <v>432</v>
      </c>
      <c r="D19" s="4">
        <v>1</v>
      </c>
      <c r="E19" t="s">
        <v>440</v>
      </c>
    </row>
    <row r="20" spans="2:5" x14ac:dyDescent="0.25">
      <c r="B20">
        <f t="shared" si="0"/>
        <v>17</v>
      </c>
      <c r="C20" s="19" t="s">
        <v>40</v>
      </c>
      <c r="D20" s="4">
        <v>2</v>
      </c>
      <c r="E20" t="s">
        <v>440</v>
      </c>
    </row>
    <row r="21" spans="2:5" x14ac:dyDescent="0.25">
      <c r="C21" s="19"/>
      <c r="D21" s="4"/>
    </row>
    <row r="22" spans="2:5" x14ac:dyDescent="0.25">
      <c r="B22">
        <f>B20+1</f>
        <v>18</v>
      </c>
      <c r="C22" s="19" t="s">
        <v>441</v>
      </c>
    </row>
    <row r="23" spans="2:5" x14ac:dyDescent="0.25">
      <c r="B23">
        <f t="shared" si="0"/>
        <v>19</v>
      </c>
      <c r="C23" s="19" t="s">
        <v>45</v>
      </c>
    </row>
    <row r="24" spans="2:5" x14ac:dyDescent="0.25">
      <c r="B24">
        <f t="shared" si="0"/>
        <v>20</v>
      </c>
      <c r="C24" s="19" t="s">
        <v>46</v>
      </c>
    </row>
    <row r="26" spans="2:5" x14ac:dyDescent="0.25">
      <c r="B26">
        <f>B24+1</f>
        <v>21</v>
      </c>
      <c r="C26" s="19" t="s">
        <v>438</v>
      </c>
      <c r="D26" s="4">
        <v>6</v>
      </c>
      <c r="E26" t="s">
        <v>440</v>
      </c>
    </row>
    <row r="27" spans="2:5" x14ac:dyDescent="0.25">
      <c r="B27">
        <f>B26+1</f>
        <v>22</v>
      </c>
      <c r="C27" s="19" t="s">
        <v>437</v>
      </c>
      <c r="D27" s="4">
        <v>9</v>
      </c>
      <c r="E27" t="s">
        <v>440</v>
      </c>
    </row>
    <row r="28" spans="2:5" x14ac:dyDescent="0.25">
      <c r="B28">
        <f t="shared" ref="B28:B29" si="1">B27+1</f>
        <v>23</v>
      </c>
      <c r="C28" s="19" t="s">
        <v>356</v>
      </c>
      <c r="D28" s="4">
        <v>10</v>
      </c>
      <c r="E28" t="s">
        <v>440</v>
      </c>
    </row>
    <row r="29" spans="2:5" x14ac:dyDescent="0.25">
      <c r="B29">
        <f t="shared" si="1"/>
        <v>24</v>
      </c>
      <c r="C29" s="19" t="s">
        <v>366</v>
      </c>
      <c r="D29" s="4">
        <v>5</v>
      </c>
      <c r="E29" t="s">
        <v>440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3"/>
  <sheetViews>
    <sheetView view="pageBreakPreview" zoomScale="115" zoomScaleNormal="100" zoomScaleSheetLayoutView="115" workbookViewId="0">
      <selection activeCell="M20" sqref="M20"/>
    </sheetView>
  </sheetViews>
  <sheetFormatPr defaultRowHeight="12.75" x14ac:dyDescent="0.2"/>
  <cols>
    <col min="1" max="1" width="9.140625" style="21"/>
    <col min="2" max="2" width="22.5703125" style="21" bestFit="1" customWidth="1"/>
    <col min="3" max="3" width="8.42578125" style="21" customWidth="1"/>
    <col min="4" max="4" width="10.85546875" style="21" customWidth="1"/>
    <col min="5" max="5" width="9.140625" style="21"/>
    <col min="6" max="6" width="11.28515625" style="21" customWidth="1"/>
    <col min="7" max="16384" width="9.140625" style="21"/>
  </cols>
  <sheetData>
    <row r="1" spans="2:10" x14ac:dyDescent="0.2">
      <c r="B1" s="21" t="s">
        <v>472</v>
      </c>
    </row>
    <row r="2" spans="2:10" x14ac:dyDescent="0.2">
      <c r="B2" s="21" t="s">
        <v>442</v>
      </c>
    </row>
    <row r="3" spans="2:10" x14ac:dyDescent="0.2">
      <c r="B3" s="21" t="s">
        <v>443</v>
      </c>
    </row>
    <row r="5" spans="2:10" ht="40.5" customHeight="1" x14ac:dyDescent="0.2">
      <c r="B5" s="22" t="s">
        <v>444</v>
      </c>
      <c r="C5" s="22" t="s">
        <v>445</v>
      </c>
      <c r="D5" s="22" t="s">
        <v>446</v>
      </c>
      <c r="E5" s="22" t="s">
        <v>447</v>
      </c>
      <c r="F5" s="22" t="s">
        <v>448</v>
      </c>
      <c r="G5" s="22" t="s">
        <v>449</v>
      </c>
      <c r="H5" s="22" t="s">
        <v>450</v>
      </c>
      <c r="I5" s="23"/>
      <c r="J5" s="23"/>
    </row>
    <row r="6" spans="2:10" ht="12.75" customHeight="1" x14ac:dyDescent="0.2">
      <c r="B6" s="24" t="s">
        <v>451</v>
      </c>
      <c r="C6" s="25"/>
      <c r="D6" s="25"/>
      <c r="E6" s="25"/>
      <c r="F6" s="25"/>
      <c r="G6" s="25"/>
      <c r="H6" s="25"/>
      <c r="I6" s="23"/>
      <c r="J6" s="23"/>
    </row>
    <row r="7" spans="2:10" x14ac:dyDescent="0.2">
      <c r="B7" s="21" t="s">
        <v>452</v>
      </c>
      <c r="C7" s="21" t="s">
        <v>451</v>
      </c>
      <c r="D7" s="21" t="s">
        <v>453</v>
      </c>
      <c r="E7" s="26">
        <v>6</v>
      </c>
      <c r="F7" s="27">
        <v>30</v>
      </c>
      <c r="G7" s="26">
        <v>19</v>
      </c>
      <c r="H7" s="27">
        <f>G7*F7</f>
        <v>570</v>
      </c>
    </row>
    <row r="8" spans="2:10" x14ac:dyDescent="0.2">
      <c r="B8" s="21" t="s">
        <v>454</v>
      </c>
      <c r="C8" s="21" t="s">
        <v>451</v>
      </c>
      <c r="D8" s="21" t="s">
        <v>455</v>
      </c>
      <c r="E8" s="26"/>
      <c r="F8" s="27">
        <v>30</v>
      </c>
      <c r="G8" s="26">
        <v>15</v>
      </c>
      <c r="H8" s="27">
        <f>G8*G8</f>
        <v>225</v>
      </c>
    </row>
    <row r="9" spans="2:10" x14ac:dyDescent="0.2">
      <c r="B9" s="21" t="s">
        <v>456</v>
      </c>
      <c r="C9" s="21" t="s">
        <v>451</v>
      </c>
      <c r="D9" s="21" t="s">
        <v>455</v>
      </c>
      <c r="E9" s="26"/>
      <c r="F9" s="27">
        <v>7</v>
      </c>
      <c r="G9" s="26">
        <v>15</v>
      </c>
      <c r="H9" s="27">
        <f>G9*F9</f>
        <v>105</v>
      </c>
    </row>
    <row r="10" spans="2:10" x14ac:dyDescent="0.2">
      <c r="B10" s="21" t="s">
        <v>457</v>
      </c>
      <c r="C10" s="21" t="s">
        <v>451</v>
      </c>
      <c r="D10" s="21" t="s">
        <v>455</v>
      </c>
      <c r="E10" s="26"/>
      <c r="F10" s="27">
        <v>10</v>
      </c>
      <c r="G10" s="26">
        <v>15</v>
      </c>
      <c r="H10" s="27">
        <f>G10*F10</f>
        <v>150</v>
      </c>
    </row>
    <row r="11" spans="2:10" x14ac:dyDescent="0.2">
      <c r="E11" s="26"/>
      <c r="F11" s="27"/>
      <c r="G11" s="26"/>
      <c r="H11" s="27"/>
    </row>
    <row r="12" spans="2:10" x14ac:dyDescent="0.2">
      <c r="B12" s="28" t="s">
        <v>458</v>
      </c>
      <c r="E12" s="26"/>
      <c r="F12" s="27"/>
      <c r="G12" s="26"/>
      <c r="H12" s="27"/>
    </row>
    <row r="13" spans="2:10" x14ac:dyDescent="0.2">
      <c r="B13" s="21" t="s">
        <v>459</v>
      </c>
      <c r="C13" s="21" t="s">
        <v>458</v>
      </c>
      <c r="D13" s="21" t="s">
        <v>453</v>
      </c>
      <c r="E13" s="26">
        <v>3</v>
      </c>
      <c r="F13" s="27">
        <v>12</v>
      </c>
      <c r="G13" s="26">
        <v>13</v>
      </c>
      <c r="H13" s="27">
        <f>F13*G13</f>
        <v>156</v>
      </c>
    </row>
    <row r="14" spans="2:10" x14ac:dyDescent="0.2">
      <c r="B14" s="21" t="s">
        <v>460</v>
      </c>
      <c r="C14" s="21" t="s">
        <v>458</v>
      </c>
      <c r="D14" s="21" t="s">
        <v>453</v>
      </c>
      <c r="E14" s="26">
        <v>3</v>
      </c>
      <c r="F14" s="27">
        <v>9</v>
      </c>
      <c r="G14" s="26">
        <v>13</v>
      </c>
      <c r="H14" s="27">
        <f>G14*F14</f>
        <v>117</v>
      </c>
    </row>
    <row r="15" spans="2:10" x14ac:dyDescent="0.2">
      <c r="B15" s="21" t="s">
        <v>461</v>
      </c>
      <c r="C15" s="21" t="s">
        <v>458</v>
      </c>
      <c r="D15" s="21" t="s">
        <v>453</v>
      </c>
      <c r="E15" s="26">
        <v>3</v>
      </c>
      <c r="F15" s="27">
        <v>12</v>
      </c>
      <c r="G15" s="26">
        <v>13</v>
      </c>
      <c r="H15" s="27">
        <f>G15*F15</f>
        <v>156</v>
      </c>
    </row>
    <row r="16" spans="2:10" x14ac:dyDescent="0.2">
      <c r="B16" s="21" t="s">
        <v>462</v>
      </c>
      <c r="C16" s="21" t="s">
        <v>458</v>
      </c>
      <c r="D16" s="21" t="s">
        <v>453</v>
      </c>
      <c r="E16" s="26">
        <v>3</v>
      </c>
      <c r="F16" s="27">
        <v>8</v>
      </c>
      <c r="G16" s="26">
        <v>15</v>
      </c>
      <c r="H16" s="27">
        <f>G16*F16</f>
        <v>120</v>
      </c>
    </row>
    <row r="17" spans="2:8" x14ac:dyDescent="0.2">
      <c r="B17" s="21" t="s">
        <v>463</v>
      </c>
      <c r="C17" s="21" t="s">
        <v>458</v>
      </c>
      <c r="D17" s="21" t="s">
        <v>453</v>
      </c>
      <c r="E17" s="26">
        <v>3</v>
      </c>
      <c r="F17" s="27">
        <v>8</v>
      </c>
      <c r="G17" s="26">
        <v>15</v>
      </c>
      <c r="H17" s="27">
        <f>G17*F17</f>
        <v>120</v>
      </c>
    </row>
    <row r="18" spans="2:8" x14ac:dyDescent="0.2">
      <c r="E18" s="26"/>
      <c r="F18" s="27"/>
      <c r="G18" s="26"/>
      <c r="H18" s="27"/>
    </row>
    <row r="19" spans="2:8" x14ac:dyDescent="0.2">
      <c r="B19" s="28" t="s">
        <v>464</v>
      </c>
      <c r="E19" s="26"/>
      <c r="F19" s="27"/>
      <c r="G19" s="26"/>
      <c r="H19" s="27"/>
    </row>
    <row r="20" spans="2:8" x14ac:dyDescent="0.2">
      <c r="B20" s="21" t="s">
        <v>465</v>
      </c>
      <c r="C20" s="21" t="s">
        <v>451</v>
      </c>
      <c r="D20" s="21" t="s">
        <v>453</v>
      </c>
      <c r="E20" s="26"/>
      <c r="F20" s="27">
        <v>30</v>
      </c>
      <c r="G20" s="26">
        <v>10</v>
      </c>
      <c r="H20" s="27">
        <f>G20*F20</f>
        <v>300</v>
      </c>
    </row>
    <row r="21" spans="2:8" x14ac:dyDescent="0.2">
      <c r="E21" s="26"/>
      <c r="F21" s="27"/>
      <c r="G21" s="26"/>
      <c r="H21" s="27"/>
    </row>
    <row r="22" spans="2:8" x14ac:dyDescent="0.2">
      <c r="E22" s="26"/>
      <c r="F22" s="27"/>
      <c r="G22" s="26"/>
      <c r="H22" s="27"/>
    </row>
    <row r="23" spans="2:8" x14ac:dyDescent="0.2">
      <c r="E23" s="26"/>
      <c r="F23" s="27"/>
      <c r="G23" s="26"/>
      <c r="H23" s="27"/>
    </row>
    <row r="24" spans="2:8" x14ac:dyDescent="0.2">
      <c r="B24" s="21" t="s">
        <v>466</v>
      </c>
      <c r="E24" s="26"/>
      <c r="F24" s="27"/>
      <c r="G24" s="26"/>
      <c r="H24" s="27"/>
    </row>
    <row r="25" spans="2:8" x14ac:dyDescent="0.2">
      <c r="B25" s="21" t="s">
        <v>467</v>
      </c>
      <c r="E25" s="26"/>
      <c r="F25" s="27"/>
      <c r="G25" s="26"/>
      <c r="H25" s="27"/>
    </row>
    <row r="26" spans="2:8" x14ac:dyDescent="0.2">
      <c r="B26" s="21" t="s">
        <v>468</v>
      </c>
      <c r="E26" s="26"/>
      <c r="F26" s="27"/>
      <c r="G26" s="26"/>
      <c r="H26" s="27"/>
    </row>
    <row r="27" spans="2:8" x14ac:dyDescent="0.2">
      <c r="E27" s="26"/>
      <c r="F27" s="27"/>
      <c r="G27" s="26"/>
      <c r="H27" s="29"/>
    </row>
    <row r="28" spans="2:8" x14ac:dyDescent="0.2">
      <c r="B28" s="21" t="s">
        <v>469</v>
      </c>
      <c r="E28" s="26"/>
      <c r="F28" s="27"/>
      <c r="G28" s="26"/>
      <c r="H28" s="27">
        <f>SUM(H7:H27)</f>
        <v>2019</v>
      </c>
    </row>
    <row r="29" spans="2:8" x14ac:dyDescent="0.2">
      <c r="E29" s="26"/>
      <c r="F29" s="27"/>
      <c r="G29" s="26"/>
      <c r="H29" s="27"/>
    </row>
    <row r="32" spans="2:8" x14ac:dyDescent="0.2">
      <c r="B32" s="21" t="s">
        <v>470</v>
      </c>
    </row>
    <row r="33" spans="2:2" x14ac:dyDescent="0.2">
      <c r="B33" s="21" t="s">
        <v>471</v>
      </c>
    </row>
  </sheetData>
  <pageMargins left="0.7" right="0.7" top="0.75" bottom="0.75" header="0.3" footer="0.3"/>
  <pageSetup paperSize="11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United States</vt:lpstr>
      <vt:lpstr>Canada</vt:lpstr>
      <vt:lpstr>Expenses</vt:lpstr>
      <vt:lpstr>Kids</vt:lpstr>
      <vt:lpstr>Menu</vt:lpstr>
      <vt:lpstr>Menu!Print_Area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 Moolani</dc:creator>
  <cp:lastModifiedBy>Moolani, Dana</cp:lastModifiedBy>
  <dcterms:created xsi:type="dcterms:W3CDTF">2016-11-07T03:22:12Z</dcterms:created>
  <dcterms:modified xsi:type="dcterms:W3CDTF">2017-03-20T23:32:59Z</dcterms:modified>
</cp:coreProperties>
</file>